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B:\Документы РЭК\Приказы_РЭК\Приказы об утверждении инвест программ\2023\Приказ 11-ип от 30_10_2023 МУП РМПТС\"/>
    </mc:Choice>
  </mc:AlternateContent>
  <xr:revisionPtr revIDLastSave="0" documentId="13_ncr:1_{3EAA553D-47D3-4545-9590-8B346B24A168}" xr6:coauthVersionLast="47" xr6:coauthVersionMax="47" xr10:uidLastSave="{00000000-0000-0000-0000-000000000000}"/>
  <bookViews>
    <workbookView xWindow="390" yWindow="390" windowWidth="24870" windowHeight="15405" firstSheet="1" activeTab="2" xr2:uid="{00000000-000D-0000-FFFF-FFFF00000000}"/>
  </bookViews>
  <sheets>
    <sheet name="форма 1 ип" sheetId="6" state="hidden" r:id="rId1"/>
    <sheet name="форма 2 ип" sheetId="3" r:id="rId2"/>
    <sheet name="форма 3 ип" sheetId="11" r:id="rId3"/>
    <sheet name="форма 4 ип " sheetId="12" r:id="rId4"/>
    <sheet name="форма 5 ип" sheetId="7" r:id="rId5"/>
    <sheet name="форма 6.1 ип" sheetId="9" state="hidden" r:id="rId6"/>
    <sheet name="форма 6.2 ип" sheetId="10" state="hidden" r:id="rId7"/>
  </sheets>
  <definedNames>
    <definedName name="_xlnm.Print_Titles" localSheetId="1">'форма 2 ип'!$1:$38</definedName>
    <definedName name="_xlnm.Print_Titles" localSheetId="4">'форма 5 ип'!$22:$22</definedName>
    <definedName name="_xlnm.Print_Area" localSheetId="3">'форма 4 ип '!$A$1:$FG$36</definedName>
  </definedNames>
  <calcPr calcId="181029"/>
</workbook>
</file>

<file path=xl/calcChain.xml><?xml version="1.0" encoding="utf-8"?>
<calcChain xmlns="http://schemas.openxmlformats.org/spreadsheetml/2006/main">
  <c r="BJ28" i="11" l="1"/>
  <c r="EJ29" i="12"/>
  <c r="DE25" i="11" l="1"/>
  <c r="CV25" i="11"/>
  <c r="CM25" i="11"/>
  <c r="CD25" i="11"/>
  <c r="DE24" i="11"/>
  <c r="CV24" i="11"/>
  <c r="CM24" i="11"/>
  <c r="CD24" i="11"/>
  <c r="BU24" i="11"/>
  <c r="DE28" i="11"/>
  <c r="CV28" i="11"/>
  <c r="CM28" i="11"/>
  <c r="CD28" i="11"/>
  <c r="BU28" i="11"/>
  <c r="FD30" i="12"/>
  <c r="EZ30" i="12"/>
  <c r="FD29" i="12"/>
  <c r="EZ29" i="12"/>
  <c r="EV30" i="12"/>
  <c r="ER30" i="12"/>
  <c r="EV29" i="12"/>
  <c r="ER29" i="12"/>
  <c r="FQ33" i="12"/>
  <c r="FR33" i="12"/>
  <c r="FR32" i="12"/>
  <c r="FQ32" i="12"/>
  <c r="FP33" i="12"/>
  <c r="FM33" i="12"/>
  <c r="FO33" i="12"/>
  <c r="FP32" i="12"/>
  <c r="FO32" i="12"/>
  <c r="FM32" i="12"/>
  <c r="FJ33" i="12"/>
  <c r="FJ32" i="12"/>
  <c r="CO26" i="7" l="1"/>
  <c r="CH26" i="7"/>
  <c r="CA26" i="7"/>
  <c r="BT26" i="7"/>
  <c r="BM26" i="7"/>
  <c r="FN33" i="12" l="1"/>
  <c r="FN32" i="12"/>
  <c r="DT30" i="12"/>
  <c r="DP30" i="12"/>
  <c r="DX29" i="12"/>
  <c r="DT29" i="12"/>
  <c r="DP29" i="12"/>
  <c r="DX30" i="12"/>
  <c r="EN29" i="12"/>
  <c r="EF29" i="12" s="1"/>
  <c r="CT75" i="3"/>
  <c r="EN62" i="3"/>
  <c r="CY63" i="3"/>
  <c r="CT63" i="3"/>
  <c r="CY62" i="3"/>
  <c r="EC62" i="3"/>
  <c r="DX62" i="3"/>
  <c r="CY57" i="3"/>
  <c r="EN57" i="3"/>
  <c r="EN56" i="3"/>
  <c r="EC57" i="3"/>
  <c r="DX57" i="3"/>
  <c r="DS57" i="3"/>
  <c r="DS56" i="3"/>
  <c r="DN56" i="3"/>
  <c r="DI56" i="3"/>
  <c r="EB29" i="12" l="1"/>
  <c r="CO56" i="3"/>
  <c r="CY56" i="3" s="1"/>
  <c r="CY54" i="3" s="1"/>
  <c r="CY58" i="3" s="1"/>
  <c r="CY75" i="3" s="1"/>
  <c r="EC54" i="3"/>
  <c r="EB30" i="12" l="1"/>
  <c r="EF30" i="12"/>
  <c r="CO57" i="3"/>
  <c r="EC58" i="3"/>
  <c r="DS58" i="3"/>
  <c r="CO58" i="3" l="1"/>
  <c r="EN63" i="3"/>
  <c r="EN54" i="3"/>
  <c r="CO23" i="7"/>
  <c r="DX63" i="3"/>
  <c r="DN63" i="3"/>
  <c r="DI63" i="3"/>
  <c r="BD24" i="7"/>
  <c r="EN58" i="3" l="1"/>
  <c r="EN75" i="3" s="1"/>
  <c r="EC63" i="3"/>
  <c r="EC75" i="3" s="1"/>
  <c r="DN58" i="3"/>
  <c r="DN75" i="3" s="1"/>
  <c r="CH23" i="7"/>
  <c r="CA23" i="7"/>
  <c r="BT23" i="7"/>
  <c r="DI54" i="3"/>
  <c r="DL30" i="12"/>
  <c r="DL29" i="12"/>
  <c r="BD26" i="7" l="1"/>
  <c r="BM23" i="7"/>
  <c r="BD23" i="7" s="1"/>
  <c r="AK32" i="10" l="1"/>
  <c r="AK31" i="10"/>
  <c r="AK30" i="10"/>
  <c r="BP54" i="3" l="1"/>
  <c r="DN54" i="3"/>
  <c r="DI58" i="3"/>
  <c r="DI75" i="3" s="1"/>
  <c r="T29" i="12" l="1"/>
  <c r="X29" i="12"/>
  <c r="AB29" i="12"/>
  <c r="AF29" i="12"/>
  <c r="AN29" i="12"/>
  <c r="CO55" i="3" l="1"/>
  <c r="DS75" i="3" l="1"/>
  <c r="DS54" i="3"/>
  <c r="DX54" i="3"/>
  <c r="DX58" i="3"/>
  <c r="DX75" i="3" s="1"/>
  <c r="ET57" i="3"/>
  <c r="CL52" i="9"/>
  <c r="CL45" i="9"/>
  <c r="ET56" i="3" l="1"/>
  <c r="ET58" i="3" s="1"/>
  <c r="CO54" i="3"/>
  <c r="ET54" i="3" l="1"/>
  <c r="CO62" i="3" l="1"/>
  <c r="ET62" i="3" s="1"/>
  <c r="ET63" i="3" l="1"/>
  <c r="ET75" i="3" s="1"/>
  <c r="CO63" i="3"/>
  <c r="CO7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Анна Федотова</author>
  </authors>
  <commentList>
    <comment ref="DI56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Анна Федотова:</t>
        </r>
        <r>
          <rPr>
            <sz val="9"/>
            <color indexed="81"/>
            <rFont val="Tahoma"/>
            <charset val="1"/>
          </rPr>
          <t xml:space="preserve">
вычет металлолома 38876,32 и вычет разницы из расчета между 3% и 2%</t>
        </r>
      </text>
    </comment>
    <comment ref="DS57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Анна Федотова:</t>
        </r>
        <r>
          <rPr>
            <sz val="9"/>
            <color indexed="81"/>
            <rFont val="Tahoma"/>
            <charset val="1"/>
          </rPr>
          <t xml:space="preserve">
вычет металлолома 1997,71 и дельты между процентами 3658,94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Сергей Петрович Кравцов</author>
  </authors>
  <commentList>
    <comment ref="BJ18" authorId="0" shapeId="0" xr:uid="{D22FF3D3-3DD2-445A-9367-9FD5D7362F14}">
      <text>
        <r>
          <rPr>
            <b/>
            <sz val="9"/>
            <color indexed="81"/>
            <rFont val="Tahoma"/>
            <family val="2"/>
            <charset val="204"/>
          </rPr>
          <t>Сергей Петрович Кравцов: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J24" authorId="0" shapeId="0" xr:uid="{28759EAA-9640-4547-8814-6388943ABF85}">
      <text>
        <r>
          <rPr>
            <b/>
            <sz val="9"/>
            <color indexed="81"/>
            <rFont val="Tahoma"/>
            <family val="2"/>
            <charset val="204"/>
          </rPr>
          <t>Сергей Петрович Кравцов:</t>
        </r>
        <r>
          <rPr>
            <sz val="9"/>
            <color indexed="81"/>
            <rFont val="Tahoma"/>
            <family val="2"/>
            <charset val="204"/>
          </rPr>
          <t xml:space="preserve">
по регулированию 2023</t>
        </r>
      </text>
    </comment>
    <comment ref="BJ25" authorId="0" shapeId="0" xr:uid="{74A767ED-920F-4A8F-A6F1-7C2299123397}">
      <text>
        <r>
          <rPr>
            <b/>
            <sz val="9"/>
            <color indexed="81"/>
            <rFont val="Tahoma"/>
            <family val="2"/>
            <charset val="204"/>
          </rPr>
          <t>Сергей Петрович Кравцов:</t>
        </r>
        <r>
          <rPr>
            <sz val="9"/>
            <color indexed="81"/>
            <rFont val="Tahoma"/>
            <family val="2"/>
            <charset val="204"/>
          </rPr>
          <t xml:space="preserve">
расчет РЭК 2023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Сергей Петрович Кравцов</author>
  </authors>
  <commentList>
    <comment ref="EJ30" authorId="0" shapeId="0" xr:uid="{BA503518-7232-42DC-9CCA-9C181A9FF9D0}">
      <text>
        <r>
          <rPr>
            <b/>
            <sz val="9"/>
            <color indexed="81"/>
            <rFont val="Tahoma"/>
            <family val="2"/>
            <charset val="204"/>
          </rPr>
          <t>Сергей Петрович Кравцов:</t>
        </r>
        <r>
          <rPr>
            <sz val="9"/>
            <color indexed="81"/>
            <rFont val="Tahoma"/>
            <family val="2"/>
            <charset val="204"/>
          </rPr>
          <t xml:space="preserve">
план РЭК 2023</t>
        </r>
      </text>
    </comment>
    <comment ref="FM32" authorId="0" shapeId="0" xr:uid="{1E9D50A5-F245-45A9-980A-E3EACACBB976}">
      <text>
        <r>
          <rPr>
            <b/>
            <sz val="9"/>
            <color indexed="81"/>
            <rFont val="Tahoma"/>
            <family val="2"/>
            <charset val="204"/>
          </rPr>
          <t>Сергей Петрович Кравцов:</t>
        </r>
        <r>
          <rPr>
            <sz val="9"/>
            <color indexed="81"/>
            <rFont val="Tahoma"/>
            <family val="2"/>
            <charset val="204"/>
          </rPr>
          <t xml:space="preserve">
сверено с предыдущей версией ип ИП: РМПТС удельные потери на 2024г определены на МХ в двухтрубном исчислении</t>
        </r>
      </text>
    </comment>
  </commentList>
</comments>
</file>

<file path=xl/sharedStrings.xml><?xml version="1.0" encoding="utf-8"?>
<sst xmlns="http://schemas.openxmlformats.org/spreadsheetml/2006/main" count="795" uniqueCount="569">
  <si>
    <t>Приложение</t>
  </si>
  <si>
    <t>от 16 февраля 2023 г. № 103/пр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</si>
  <si>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</si>
  <si>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</si>
  <si>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</si>
  <si>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</si>
  <si>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</si>
  <si>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</si>
  <si>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</si>
  <si>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</si>
  <si>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</si>
  <si>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</si>
  <si>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8</t>
  </si>
  <si>
    <t>9</t>
  </si>
  <si>
    <t>10.1</t>
  </si>
  <si>
    <t>10.2</t>
  </si>
  <si>
    <t>10.3</t>
  </si>
  <si>
    <t>10.4</t>
  </si>
  <si>
    <t>10.5</t>
  </si>
  <si>
    <t>10.6</t>
  </si>
  <si>
    <t>10.7</t>
  </si>
  <si>
    <t>10.8</t>
  </si>
  <si>
    <t>11.1</t>
  </si>
  <si>
    <t>11.2</t>
  </si>
  <si>
    <t>11.3</t>
  </si>
  <si>
    <t>11.4</t>
  </si>
  <si>
    <t>11.5.1</t>
  </si>
  <si>
    <t>11.5.2</t>
  </si>
  <si>
    <t>11.6</t>
  </si>
  <si>
    <t>11.7</t>
  </si>
  <si>
    <t>11.8</t>
  </si>
  <si>
    <t>11.9</t>
  </si>
  <si>
    <t>11.10</t>
  </si>
  <si>
    <t>1.1.1</t>
  </si>
  <si>
    <t>1.1.2</t>
  </si>
  <si>
    <t>1.2.1</t>
  </si>
  <si>
    <t>1.2.2</t>
  </si>
  <si>
    <t>1.1. Строительство новых тепловых сетей в целях подключения потребителей</t>
  </si>
  <si>
    <t>Основные технические характеристики</t>
  </si>
  <si>
    <t>Расходы на реализацию мероприятий в прогнозных ценах, тыс. руб. без НДС</t>
  </si>
  <si>
    <t>Расшифровка источников финансирования инвестиционной программы, тыс. руб. без НДС</t>
  </si>
  <si>
    <t>Наименование и значение показателя</t>
  </si>
  <si>
    <t>после реализации мероприятия</t>
  </si>
  <si>
    <t>до реализации мероприятия</t>
  </si>
  <si>
    <t>Плановые расходы</t>
  </si>
  <si>
    <t>в том числе:</t>
  </si>
  <si>
    <t>ПИР</t>
  </si>
  <si>
    <t>СМР</t>
  </si>
  <si>
    <t>Всего:</t>
  </si>
  <si>
    <t>дой системе, если ре-</t>
  </si>
  <si>
    <t>гулируемая организа-</t>
  </si>
  <si>
    <t>ция эксплуатирует нес-</t>
  </si>
  <si>
    <t>Тепловая сеть</t>
  </si>
  <si>
    <t>1.2. Строительство иных объектов системы централизованного теплоснабжения, за исключением тепловых сетей, в целях подключения потребителей</t>
  </si>
  <si>
    <t>Группа 2. Строительство новых объектов системы централизованного теплоснабжения, не связанных с подключением новых потребителей, в том числе строительство новых тепловых сетей</t>
  </si>
  <si>
    <t>1.4.2</t>
  </si>
  <si>
    <t>1.4.1</t>
  </si>
  <si>
    <t>1.4. Увеличение мощности и производительности существующих объектов централизованного теплоснабжения, за исключением тепловых сетей, в целях подключения потребителей</t>
  </si>
  <si>
    <t>1.3.2</t>
  </si>
  <si>
    <t>1.3.1</t>
  </si>
  <si>
    <t>1.3. Увеличение пропускной способности существующих тепловых сетей в целях подключения потребителей</t>
  </si>
  <si>
    <t>Всего по группе 1</t>
  </si>
  <si>
    <t>2.1.1</t>
  </si>
  <si>
    <t>2.1.2</t>
  </si>
  <si>
    <t>Всего по группе 2</t>
  </si>
  <si>
    <t>Группа 3. Реконструкция или модернизация существующих объектов системы централизованного теплоснабжения в целях снижения уровня износа существующих объектов системы централизованного теплоснабжения и (или) поставки энергии от разных источников</t>
  </si>
  <si>
    <t>3.1. Реконструкция или модернизация существующих тепловых сетей</t>
  </si>
  <si>
    <t>3.1.1</t>
  </si>
  <si>
    <t>3.1.2</t>
  </si>
  <si>
    <t>3.2. Реконструкция или модернизация существующих объектов системы централизованного теплоснабжения, за исключением тепловых сетей</t>
  </si>
  <si>
    <t>3.2.1</t>
  </si>
  <si>
    <t>Всего по группе 3</t>
  </si>
  <si>
    <t>Группа 4. Мероприятия, направленные на снижение негативного воздействия на окружающую среду, достижение плановых значений показателей надежности и энергетической эффективности объектов теплоснабжения, повышение эффективности работы систем централизованного теплоснабжения</t>
  </si>
  <si>
    <t>4.1.1</t>
  </si>
  <si>
    <t>4.1.2</t>
  </si>
  <si>
    <t>Всего по группе 4</t>
  </si>
  <si>
    <t>Группа 5. Вывод из эксплуатации, консервация и демонтаж объектов системы централизованного теплоснабжения</t>
  </si>
  <si>
    <t>5.1. Вывод из эксплуатации, консервация и демонтаж тепловых сетей</t>
  </si>
  <si>
    <t>5.1.1</t>
  </si>
  <si>
    <t>5.1.2</t>
  </si>
  <si>
    <t>5.2. Вывод из эксплуатации, консервация и демонтаж иных объектов системы централизованного теплоснабжения, за исключением тепловых сетей</t>
  </si>
  <si>
    <t>5.2.1</t>
  </si>
  <si>
    <t>5.2.2</t>
  </si>
  <si>
    <t>Всего по группе 5</t>
  </si>
  <si>
    <t>Группа 6. Мероприятия, предусматривающие капитальные вложения в объекты основных средств и нематериальные активы регулируемой организации, обусловленные необходимостью соблюдения регулируемыми организациями обязательных требований, установленных законодательством Российской Федерации и связанных с осуществлением деятельности в сфере</t>
  </si>
  <si>
    <t>теплоснабжения, включая мероприятия по обеспечению безопасности и антитеррористической защищенности объектов топливно-энергетического комплекса, безопасности критической информационной инфраструктуры</t>
  </si>
  <si>
    <t>6.1.1</t>
  </si>
  <si>
    <t>6.1.2</t>
  </si>
  <si>
    <t>Всего по группе 6</t>
  </si>
  <si>
    <t>ИТОГО по программе</t>
  </si>
  <si>
    <t>Инвестиционная программа</t>
  </si>
  <si>
    <t>(наименование регулируемой организации)</t>
  </si>
  <si>
    <t xml:space="preserve">в сфере теплоснабжения на </t>
  </si>
  <si>
    <t>годы</t>
  </si>
  <si>
    <t>М. П. (при наличии)</t>
  </si>
  <si>
    <t>к приказу Министерства строительства</t>
  </si>
  <si>
    <t>и жилищно-коммунального хозяйства РФ</t>
  </si>
  <si>
    <t>№ 2-ИП ТС</t>
  </si>
  <si>
    <t>колько таких систем)</t>
  </si>
  <si>
    <t>Группа 1. Строительство, реконструкция или модернизация объектов в целях подключения потребителей:</t>
  </si>
  <si>
    <t xml:space="preserve">Муниципального унитарного предприятия города Рязани "Рязанское муниципальное предприятие тепловых сетей"  </t>
  </si>
  <si>
    <t>2024</t>
  </si>
  <si>
    <t>№ п/п</t>
  </si>
  <si>
    <t>Наименование мероприятий</t>
  </si>
  <si>
    <t>Кадастровый номер объекта (участка объекта)</t>
  </si>
  <si>
    <t>Вид объекта</t>
  </si>
  <si>
    <t>Описание и место расположение объекта</t>
  </si>
  <si>
    <t>Условный диаметр, мм</t>
  </si>
  <si>
    <t>Пропускная способность, т/ч</t>
  </si>
  <si>
    <t>Протяженность (в однотрубном исчислении), км</t>
  </si>
  <si>
    <t>Способ прокладки</t>
  </si>
  <si>
    <t>Тепловая нагрузка, Гкал/ч</t>
  </si>
  <si>
    <t>Год начала реализации</t>
  </si>
  <si>
    <t>Год окончания реализации</t>
  </si>
  <si>
    <t>Остаток финансирования</t>
  </si>
  <si>
    <t>Амортизация (стр. 1.1 ФП)</t>
  </si>
  <si>
    <t>Прибыль, направленная на инвестиции (стр 1.2. ФП)</t>
  </si>
  <si>
    <t>Средства, полученные за счет платы за подключение (стр.1.3 ФП)</t>
  </si>
  <si>
    <t>Экономия расходов (стр. 1.5 ФП)</t>
  </si>
  <si>
    <t>Прочие собственные средства (стр.1.4 ФП)</t>
  </si>
  <si>
    <t>Финансирование, в т. ч. по годам</t>
  </si>
  <si>
    <t>в результате реализации мероприятий инвестиционной программы</t>
  </si>
  <si>
    <t xml:space="preserve">связанную с сокращением потерь в тепловых сетях, сменой видов и (или) марки основного и (или) резервного топлива на источниках тепловой энергии, реализацией энергосервисного договора (контракта) в размере, определенном по решению регулируемой организации, плату за подключение (технологическое присоединение) к системам централизованного теплоснабжения </t>
  </si>
  <si>
    <t>Расходы на оплату лизинговых платежей по договору финансовой аренды (лизинга)(стр. 1.6 ФП)</t>
  </si>
  <si>
    <t>Иные собственные средства (стр. 2 ФП)</t>
  </si>
  <si>
    <t>Бюджетные средства по каждой системе централизованного теплоснабного теплоснабжения с выделением расходов концедента на строительство, модернизацию и (или) реконструкцию объекта концессионного соглашения по каждой системе централизованного теплоснабжения при наличии таких расходов (стр. 4 ФП)</t>
  </si>
  <si>
    <t>Прочие источники финансирования (стр. 5 ФП)</t>
  </si>
  <si>
    <t>линейный</t>
  </si>
  <si>
    <t>Профинансировано к 2024 году</t>
  </si>
  <si>
    <t>№ 4-ИП ТС</t>
  </si>
  <si>
    <t>Показатели надежности и энергетической эффективности объектов централизованного теплоснабжения</t>
  </si>
  <si>
    <t>№</t>
  </si>
  <si>
    <t>Наименование</t>
  </si>
  <si>
    <t>Показатели надежности</t>
  </si>
  <si>
    <t>Показатели энергетической эффективности</t>
  </si>
  <si>
    <t>п/п</t>
  </si>
  <si>
    <t>объекта</t>
  </si>
  <si>
    <t>Количество прекращений</t>
  </si>
  <si>
    <t>Удельный расход топлива</t>
  </si>
  <si>
    <t>Отношение величины тех-</t>
  </si>
  <si>
    <t>Величина технологических</t>
  </si>
  <si>
    <t>подачи тепловой энергии,</t>
  </si>
  <si>
    <t>на производство единицы</t>
  </si>
  <si>
    <t>нологических потерь тепло-</t>
  </si>
  <si>
    <t>потерь при передаче теп-</t>
  </si>
  <si>
    <t>теплоносителя в результате</t>
  </si>
  <si>
    <t>тепловой энергии, отпуска-</t>
  </si>
  <si>
    <t>вой энергии, теплоносителя</t>
  </si>
  <si>
    <t>ловой энергии, теплоноси-</t>
  </si>
  <si>
    <t>технологических нарушений</t>
  </si>
  <si>
    <t>емой с коллекторов источ-</t>
  </si>
  <si>
    <t>к материальной характе-</t>
  </si>
  <si>
    <t>теля по тепловым сетям</t>
  </si>
  <si>
    <t>на тепловых сетях на 1 км</t>
  </si>
  <si>
    <t>на источниках тепловой</t>
  </si>
  <si>
    <t>ников тепловой энергии</t>
  </si>
  <si>
    <t>ристике тепловой сети</t>
  </si>
  <si>
    <t>(для организаций, эксплуа-</t>
  </si>
  <si>
    <t>тепловых сетей</t>
  </si>
  <si>
    <t>энергии на 1 Гкал/час</t>
  </si>
  <si>
    <t>(для организаций, эксплу-</t>
  </si>
  <si>
    <t>тирующих объекты тепло-</t>
  </si>
  <si>
    <t>установленной мощности</t>
  </si>
  <si>
    <t>атирующих объекты тепло-</t>
  </si>
  <si>
    <t>снабжения на основании</t>
  </si>
  <si>
    <t>концессионного соглаше-</t>
  </si>
  <si>
    <t>концессионного соглашения</t>
  </si>
  <si>
    <t>ния дополнительно ука-</t>
  </si>
  <si>
    <t>дополнительно указываются</t>
  </si>
  <si>
    <t>зываются по каждому</t>
  </si>
  <si>
    <t>по каждому объекту</t>
  </si>
  <si>
    <t>участку тепловой сети)</t>
  </si>
  <si>
    <t>Теку-</t>
  </si>
  <si>
    <t>Плановое</t>
  </si>
  <si>
    <t>щее</t>
  </si>
  <si>
    <t>значение</t>
  </si>
  <si>
    <t>значе-</t>
  </si>
  <si>
    <t>ние</t>
  </si>
  <si>
    <t>№ 3-ИП ТС</t>
  </si>
  <si>
    <t>Плановые значения показателей, достижение которых предусмотрено</t>
  </si>
  <si>
    <t>Наименование показателя</t>
  </si>
  <si>
    <t>Ед. изм.</t>
  </si>
  <si>
    <t>Фактические</t>
  </si>
  <si>
    <t>Текущее</t>
  </si>
  <si>
    <t>Плановые значения</t>
  </si>
  <si>
    <t>значения</t>
  </si>
  <si>
    <t>в т. ч. по годам реализации</t>
  </si>
  <si>
    <t>1</t>
  </si>
  <si>
    <t>Удельный расход электрической энергии на транспортировку</t>
  </si>
  <si>
    <r>
      <t>кВт</t>
    </r>
    <r>
      <rPr>
        <sz val="9"/>
        <rFont val="Calibri"/>
        <family val="2"/>
        <charset val="204"/>
      </rPr>
      <t>∙</t>
    </r>
    <r>
      <rPr>
        <sz val="9"/>
        <rFont val="Times New Roman"/>
        <family val="1"/>
        <charset val="204"/>
      </rPr>
      <t>ч/м3</t>
    </r>
  </si>
  <si>
    <t>теплоносителя</t>
  </si>
  <si>
    <t>2</t>
  </si>
  <si>
    <t>Удельный расход условного топлива на выработку единицы</t>
  </si>
  <si>
    <t>т. у. т./Гкал</t>
  </si>
  <si>
    <t>тепловой энергии и (или) теплоносителя</t>
  </si>
  <si>
    <t>т. у. т./м3</t>
  </si>
  <si>
    <t>3</t>
  </si>
  <si>
    <t>Объем присоединяемой тепловой нагрузки новых потребителей</t>
  </si>
  <si>
    <t>Гкал/ч</t>
  </si>
  <si>
    <t>4</t>
  </si>
  <si>
    <t>Процент износа объектов системы теплоснабжения</t>
  </si>
  <si>
    <t>%</t>
  </si>
  <si>
    <t>с выделением процента износа объектов, существующих</t>
  </si>
  <si>
    <t>на начало реализации инвестиционной программы</t>
  </si>
  <si>
    <t>5</t>
  </si>
  <si>
    <t>Потери тепловой энергии при передаче тепловой энергии
по тепловым сетям</t>
  </si>
  <si>
    <t>Гкал в год</t>
  </si>
  <si>
    <t>% от полезного</t>
  </si>
  <si>
    <t>отпуска тепловой</t>
  </si>
  <si>
    <t>энергии</t>
  </si>
  <si>
    <t>6</t>
  </si>
  <si>
    <t>Потери теплоносителя при передаче тепловой энергии</t>
  </si>
  <si>
    <t>тонн в год для воды</t>
  </si>
  <si>
    <t>по тепловым сетям</t>
  </si>
  <si>
    <t>куб. м для пара</t>
  </si>
  <si>
    <t>7</t>
  </si>
  <si>
    <t>Показатели, характеризующие снижение негативного воздейст-</t>
  </si>
  <si>
    <t>вия на окружающую среду в соответствии с подпунктом «ж»</t>
  </si>
  <si>
    <t>пункта 10 Правил согласования и утверждения инвестиционных</t>
  </si>
  <si>
    <t>программ организаций, осуществляющих регулируемые виды</t>
  </si>
  <si>
    <t>деятельности в сфере теплоснабжения, а также требований</t>
  </si>
  <si>
    <t>к составу и содержанию таких программ (за исключением</t>
  </si>
  <si>
    <t>таких программ, утверждаемых в соответствии с законодатель-</t>
  </si>
  <si>
    <t>ством Российской Федерации об электроэнергетике),</t>
  </si>
  <si>
    <t>утвержденных постановлением Правительства Российской</t>
  </si>
  <si>
    <t>Федерации от 5 мая 2014 г. № 410</t>
  </si>
  <si>
    <t>Инвестиционная программа организации, осуществляющей</t>
  </si>
  <si>
    <t>регулируемые виды деятельности в сфере теплоснабжения</t>
  </si>
  <si>
    <t>№ 1-ИП ТС</t>
  </si>
  <si>
    <t xml:space="preserve"> Паспорт инвестиционной программы организации, осуществляющей</t>
  </si>
  <si>
    <t>Муниципальное унитарное предприятие города Рязани "Рязанское муниципальное предприятие тепловых сетей"</t>
  </si>
  <si>
    <t>Наименование регулируемой</t>
  </si>
  <si>
    <t>организации, в отношении которой</t>
  </si>
  <si>
    <t>разрабатывается инвестиционная</t>
  </si>
  <si>
    <t>программа в сфере теплоснабжения</t>
  </si>
  <si>
    <t>Местонахождение регулируемой</t>
  </si>
  <si>
    <t xml:space="preserve">390044, г. Рязань, ул. Костычева, д.15-А </t>
  </si>
  <si>
    <t>организации</t>
  </si>
  <si>
    <t>Сроки реализации инвестиционной</t>
  </si>
  <si>
    <t>программы</t>
  </si>
  <si>
    <t>Лицо, ответственное за разработку</t>
  </si>
  <si>
    <t>инвестиционной программы</t>
  </si>
  <si>
    <t>Контакты ответственных за разработку</t>
  </si>
  <si>
    <t>rmpts@ryazan.gov.ru</t>
  </si>
  <si>
    <t>инвестиционной программы лиц</t>
  </si>
  <si>
    <t>Наименование исполнительного</t>
  </si>
  <si>
    <t>Главное управление "Региональная энергетическая комиссия" Рязанской области</t>
  </si>
  <si>
    <t>органа субъекта Российской</t>
  </si>
  <si>
    <t>Федерации или органа местного</t>
  </si>
  <si>
    <t>самоуправления, утвердившего</t>
  </si>
  <si>
    <t>инвестиционную программу</t>
  </si>
  <si>
    <t>Местонахождение исполнительного</t>
  </si>
  <si>
    <t>390013, г.Рязань, ул.МОГЭС, 12</t>
  </si>
  <si>
    <t>Должностное лицо уполномоченного</t>
  </si>
  <si>
    <t>ответственного органа, утвердившее</t>
  </si>
  <si>
    <t>Контакты ответственных</t>
  </si>
  <si>
    <t>(4912) 28-99-58</t>
  </si>
  <si>
    <t>за утверждение инвестиционной</t>
  </si>
  <si>
    <t>программы лиц</t>
  </si>
  <si>
    <t>Наименование органа местного</t>
  </si>
  <si>
    <t>самоуправления, согласовавшего</t>
  </si>
  <si>
    <t>Местонахождение органа местного</t>
  </si>
  <si>
    <t>390000, г. Рязань, ул. Радищева, д. 28</t>
  </si>
  <si>
    <t>ответственного органа, согласовавшее</t>
  </si>
  <si>
    <t>за согласование инвестиционной</t>
  </si>
  <si>
    <t>2022г</t>
  </si>
  <si>
    <t>Все сети "РМПТС"</t>
  </si>
  <si>
    <t>Выбросы в атмосферу</t>
  </si>
  <si>
    <t>т/год</t>
  </si>
  <si>
    <t>№ 5-ИП ТС</t>
  </si>
  <si>
    <t>Финансовый план</t>
  </si>
  <si>
    <t>Источники финансирования</t>
  </si>
  <si>
    <t>Расходы на реализацию инвестиционной программы (тыс. руб. без НДС)</t>
  </si>
  <si>
    <t>По мероприятиям,</t>
  </si>
  <si>
    <t>(с использованием прогнозных индексов цен)</t>
  </si>
  <si>
    <t>согласно Форме</t>
  </si>
  <si>
    <t>по видам деятельности (при</t>
  </si>
  <si>
    <t>Всего</t>
  </si>
  <si>
    <t>по годам реализации (указывается</t>
  </si>
  <si>
    <t>№ 2-ИП ТС</t>
  </si>
  <si>
    <t>наличии нескольких регулиру-</t>
  </si>
  <si>
    <t>по каждому году реализации,</t>
  </si>
  <si>
    <t>емых видов деятельности, ука-</t>
  </si>
  <si>
    <t>на который проектируется</t>
  </si>
  <si>
    <t>зывается каждый в отдельном</t>
  </si>
  <si>
    <t>инвестиционная программа,</t>
  </si>
  <si>
    <t>столбце, для которого проекти-</t>
  </si>
  <si>
    <t>в отдельном столбце)</t>
  </si>
  <si>
    <t>руется инвестиционная</t>
  </si>
  <si>
    <t>программа)</t>
  </si>
  <si>
    <t>Вид</t>
  </si>
  <si>
    <t>деятельности</t>
  </si>
  <si>
    <t>Собственные средства</t>
  </si>
  <si>
    <t>1.1</t>
  </si>
  <si>
    <t>амортизационные отчисления с выделением результатов</t>
  </si>
  <si>
    <t>переоценки основных средств и нематериальных активов</t>
  </si>
  <si>
    <t>1.2</t>
  </si>
  <si>
    <t>расходы на капитальные вложения (инвестиции),</t>
  </si>
  <si>
    <t>финансируемые за счет нормативной прибыли,</t>
  </si>
  <si>
    <t>учитываемой в необходимой валовой выручке</t>
  </si>
  <si>
    <t>1.3</t>
  </si>
  <si>
    <t>экономия расходов</t>
  </si>
  <si>
    <t>достигнутая в результате реализации мероприятий</t>
  </si>
  <si>
    <t>связанная с сокращением потерь в тепловых сетях, сменой</t>
  </si>
  <si>
    <t>видов и (или) марки основного и (или) резервного топлива</t>
  </si>
  <si>
    <t>на источниках тепловой энергии, реализацией</t>
  </si>
  <si>
    <t>энергосервисного договора (контракта) в размере,</t>
  </si>
  <si>
    <t>определенном по решению регулируемой организации,</t>
  </si>
  <si>
    <t>1.4</t>
  </si>
  <si>
    <t>плата за подключение (технологическое присоединение)</t>
  </si>
  <si>
    <t>к системам централизованного теплоснабжения (раздельно</t>
  </si>
  <si>
    <t xml:space="preserve">по каждой системе, если регулируемая организация </t>
  </si>
  <si>
    <t>эксплуатирует несколько таких систем)</t>
  </si>
  <si>
    <t>1.5</t>
  </si>
  <si>
    <t xml:space="preserve">расходы на уплату лизинговых платежей по договору </t>
  </si>
  <si>
    <t>финансовой аренды (лизинга)</t>
  </si>
  <si>
    <t>2.</t>
  </si>
  <si>
    <t>Иные собственные средства, за исключением средств,</t>
  </si>
  <si>
    <t>указанных в разделе 1</t>
  </si>
  <si>
    <t>3.</t>
  </si>
  <si>
    <t>Средства, привлеченные на возвратной основе</t>
  </si>
  <si>
    <t>3.1</t>
  </si>
  <si>
    <t>кредиты</t>
  </si>
  <si>
    <t>3.2</t>
  </si>
  <si>
    <t>3.3</t>
  </si>
  <si>
    <t>прочие привлеченные средства</t>
  </si>
  <si>
    <t>Бюджетные средства по каждой системе централизованного</t>
  </si>
  <si>
    <t xml:space="preserve">теплоснабжения с выделением расходов концедента </t>
  </si>
  <si>
    <t xml:space="preserve">на строительство, модернизацию и (или) реконструкцию </t>
  </si>
  <si>
    <t xml:space="preserve">объекта концессионного соглашения по каждой системе </t>
  </si>
  <si>
    <t xml:space="preserve">централизованного теплоснабжения при наличии таких </t>
  </si>
  <si>
    <t>расходов</t>
  </si>
  <si>
    <t>Прочие источники финансирования</t>
  </si>
  <si>
    <t xml:space="preserve">М. П. </t>
  </si>
  <si>
    <t>10.9</t>
  </si>
  <si>
    <t>2028</t>
  </si>
  <si>
    <t>2024-2028</t>
  </si>
  <si>
    <t>М. П.</t>
  </si>
  <si>
    <t>теплоснабжения)</t>
  </si>
  <si>
    <t>-</t>
  </si>
  <si>
    <t>реализация тепловой энергии</t>
  </si>
  <si>
    <t>(Ф. И. О.)</t>
  </si>
  <si>
    <t>с осуществлением деятельности в сфере теплоснабжения, включая мероприятия по обеспечению безопасности и антитеррористической защищенности объектов топливно-энергетического комплекса, безопасности критической</t>
  </si>
  <si>
    <t>Группа 6. Мероприятия, предусматривающие капитальные вложения в объекты основных средств и нематериальные активы регулируемой организации, обусловленные необходимостью соблюдения регулируемыми организациями обязательных требований, установленных законодательством Российской Федерации и связанных</t>
  </si>
  <si>
    <t>Группа 3. Реконструкция или модернизация существующих объектов в целях снижения уровня износа существующих объектов и (или) поставки энергии от разных источников</t>
  </si>
  <si>
    <t>8.12</t>
  </si>
  <si>
    <t>8.11</t>
  </si>
  <si>
    <t>8.10</t>
  </si>
  <si>
    <t>8.9</t>
  </si>
  <si>
    <t>8.8</t>
  </si>
  <si>
    <t>8.7</t>
  </si>
  <si>
    <t>8.6</t>
  </si>
  <si>
    <t>8.5</t>
  </si>
  <si>
    <t>8.4</t>
  </si>
  <si>
    <t>8.3</t>
  </si>
  <si>
    <t>8.2</t>
  </si>
  <si>
    <t>8.1</t>
  </si>
  <si>
    <t>7.6</t>
  </si>
  <si>
    <t>таких расходов</t>
  </si>
  <si>
    <t>снабжения при наличии</t>
  </si>
  <si>
    <t>централизованного тепло-</t>
  </si>
  <si>
    <t>ния по каждой системе</t>
  </si>
  <si>
    <t>конструкцию объекта</t>
  </si>
  <si>
    <t>дернизацию и (или) ре-</t>
  </si>
  <si>
    <t>(лизинг)</t>
  </si>
  <si>
    <t>та на строительство, мо-</t>
  </si>
  <si>
    <t>совой аренды</t>
  </si>
  <si>
    <t>нием расходов концеден-</t>
  </si>
  <si>
    <t>вору финан-</t>
  </si>
  <si>
    <t>чение</t>
  </si>
  <si>
    <t>км</t>
  </si>
  <si>
    <t>рования</t>
  </si>
  <si>
    <t>лоснабжения с выделе-</t>
  </si>
  <si>
    <t>ной основе</t>
  </si>
  <si>
    <t>жей по дого-</t>
  </si>
  <si>
    <t>за подклю-</t>
  </si>
  <si>
    <t>тиции</t>
  </si>
  <si>
    <t>исчислении),</t>
  </si>
  <si>
    <t>финанси-</t>
  </si>
  <si>
    <t>централизованного теп-</t>
  </si>
  <si>
    <t>на возврат-</t>
  </si>
  <si>
    <t>ные средства</t>
  </si>
  <si>
    <t>говых плате-</t>
  </si>
  <si>
    <t>средства</t>
  </si>
  <si>
    <t>за счет платы</t>
  </si>
  <si>
    <t>ная на инвес-</t>
  </si>
  <si>
    <t>нотрубном</t>
  </si>
  <si>
    <t>ность, т/ч</t>
  </si>
  <si>
    <t>мм</t>
  </si>
  <si>
    <t>источники</t>
  </si>
  <si>
    <t>по каждой системе</t>
  </si>
  <si>
    <t>собствен-</t>
  </si>
  <si>
    <t>оплату лизин-</t>
  </si>
  <si>
    <t>собственные</t>
  </si>
  <si>
    <t>полученные</t>
  </si>
  <si>
    <t>направлен-</t>
  </si>
  <si>
    <t>прокладки</t>
  </si>
  <si>
    <t>ность (в од-</t>
  </si>
  <si>
    <t>способ-</t>
  </si>
  <si>
    <t>диаметр,</t>
  </si>
  <si>
    <t>Прочие</t>
  </si>
  <si>
    <t>Бюджетные средства</t>
  </si>
  <si>
    <t>Привлечен-</t>
  </si>
  <si>
    <t>Иные</t>
  </si>
  <si>
    <t>Расходы на</t>
  </si>
  <si>
    <t>Экономия</t>
  </si>
  <si>
    <t>Средства,</t>
  </si>
  <si>
    <t>Прибыль,</t>
  </si>
  <si>
    <t>Амортизация</t>
  </si>
  <si>
    <t>нагрузка,</t>
  </si>
  <si>
    <t>Способ</t>
  </si>
  <si>
    <t>Протяжен-</t>
  </si>
  <si>
    <t>Пропускная</t>
  </si>
  <si>
    <t>Условный</t>
  </si>
  <si>
    <t>факт.</t>
  </si>
  <si>
    <t>план.</t>
  </si>
  <si>
    <t>Тепловая</t>
  </si>
  <si>
    <t>мероприятия</t>
  </si>
  <si>
    <t>реализации мероприятия</t>
  </si>
  <si>
    <t>реализации</t>
  </si>
  <si>
    <t>Примечание</t>
  </si>
  <si>
    <t>Стоимость мероприятий, тыс. руб. (без НДС)</t>
  </si>
  <si>
    <t>Основные технические характеристики после</t>
  </si>
  <si>
    <t>Год окончания</t>
  </si>
  <si>
    <t>Год начала</t>
  </si>
  <si>
    <t xml:space="preserve"> Отчет об исполнении инвестиционной программы</t>
  </si>
  <si>
    <t>№ 6.1-ИП ТС</t>
  </si>
  <si>
    <t>№ 6.2-ИП ТС</t>
  </si>
  <si>
    <t>Отчет о достижении плановых показателей надежности и энергетической</t>
  </si>
  <si>
    <t>эффективности объектов системы централизованного теплоснабжения за предыдущий год</t>
  </si>
  <si>
    <t>Наименование объекта</t>
  </si>
  <si>
    <t>Количество прекраще-</t>
  </si>
  <si>
    <t>Удельный расход топли-</t>
  </si>
  <si>
    <t>Отношение величины</t>
  </si>
  <si>
    <t>Величина технологи-</t>
  </si>
  <si>
    <t>ний подачи тепловой</t>
  </si>
  <si>
    <t>ва на производство еди-</t>
  </si>
  <si>
    <t>технологических потерь</t>
  </si>
  <si>
    <t>ческих потерь при пере-</t>
  </si>
  <si>
    <t>энергии, теплоносителя</t>
  </si>
  <si>
    <t>ницы тепловой энергии,</t>
  </si>
  <si>
    <t>тепловой энергии, тепло-</t>
  </si>
  <si>
    <t>даче тепловой энергии,</t>
  </si>
  <si>
    <t>в результате техноло-</t>
  </si>
  <si>
    <t>в результате технологи-</t>
  </si>
  <si>
    <t>отпускаемой с коллекто-</t>
  </si>
  <si>
    <t>носителя к материаль-</t>
  </si>
  <si>
    <t>теплоносителя по тепло-</t>
  </si>
  <si>
    <t>гических нарушений на</t>
  </si>
  <si>
    <t>ческих нарушений на</t>
  </si>
  <si>
    <t>ров источников тепловой</t>
  </si>
  <si>
    <t>ной характеристике</t>
  </si>
  <si>
    <t>вым сетям (для органи-</t>
  </si>
  <si>
    <t>тепловых сетях на 1 км</t>
  </si>
  <si>
    <t>источниках тепловой</t>
  </si>
  <si>
    <t>энергии (для организа-</t>
  </si>
  <si>
    <t>тепловой сети</t>
  </si>
  <si>
    <t>заций, эксплуатирую-</t>
  </si>
  <si>
    <t>энергии на 1 Гкал/час.</t>
  </si>
  <si>
    <t>ций, эксплуатирующих</t>
  </si>
  <si>
    <t>щих объекты теплоснаб-</t>
  </si>
  <si>
    <t>установленной мощ-</t>
  </si>
  <si>
    <t>объекты теплоснабжения</t>
  </si>
  <si>
    <t>жения на основании</t>
  </si>
  <si>
    <t>ности</t>
  </si>
  <si>
    <t>на основании концесси-</t>
  </si>
  <si>
    <t>концессионного сог-</t>
  </si>
  <si>
    <t>онного соглашения до-</t>
  </si>
  <si>
    <t>лашения дополнительно</t>
  </si>
  <si>
    <t>полнительно указывают-</t>
  </si>
  <si>
    <t>указываются по каж-</t>
  </si>
  <si>
    <t>ся по каждому объекту</t>
  </si>
  <si>
    <t>дому участку тепловой</t>
  </si>
  <si>
    <t>сети)</t>
  </si>
  <si>
    <t>1-й этап строительства от т.А до т.Б, в том числе ПИР и экспертиза проектной и сметной документации</t>
  </si>
  <si>
    <t>2-й этап строительства от т.Б до т.В</t>
  </si>
  <si>
    <t>2019</t>
  </si>
  <si>
    <t>2021</t>
  </si>
  <si>
    <t>2022</t>
  </si>
  <si>
    <t>Тепловые сети МУП "РМПТС"</t>
  </si>
  <si>
    <t>1.794 ед./км</t>
  </si>
  <si>
    <t>1.54 ед./км</t>
  </si>
  <si>
    <t>Реконструкция с установкой автоматизированного блока-модуля с уменьшением мощности до 3 Мвт паровой котельной -Шпалозавода пос., 7</t>
  </si>
  <si>
    <t>Реконструкция котельной пос. Элеватор,6а</t>
  </si>
  <si>
    <t>0,16062т.у.т/ Гкал</t>
  </si>
  <si>
    <t>0,16010т.у.т/ Гкал</t>
  </si>
  <si>
    <t>3,712 Гкал/кв.м,  7,552 тн/кв.м</t>
  </si>
  <si>
    <t>3,50Гкал/кв.м, 9,16 т/кв.м</t>
  </si>
  <si>
    <t>769037 Гкал, 1564763 тн</t>
  </si>
  <si>
    <t>759491 Гкал, 1989382 тн</t>
  </si>
  <si>
    <t>4.79/2.269</t>
  </si>
  <si>
    <t>7,909/ 25,792</t>
  </si>
  <si>
    <t>10,486/ 33,545</t>
  </si>
  <si>
    <t>9259/4386</t>
  </si>
  <si>
    <t>27620/90074</t>
  </si>
  <si>
    <t>19556/62559</t>
  </si>
  <si>
    <t>0,1619 т.у.т/ Гкал</t>
  </si>
  <si>
    <t>0,16216 т.у.т/ Гкал</t>
  </si>
  <si>
    <t>0,0,1631 т.у.т/ Гкал</t>
  </si>
  <si>
    <t>0,16299т.у.т/ Гкал</t>
  </si>
  <si>
    <t>за 2022 год</t>
  </si>
  <si>
    <t>Автоматизация и диспетчеризация ЦТП</t>
  </si>
  <si>
    <t>2024-2028гг</t>
  </si>
  <si>
    <t>Привлеченные средства на возвратной основе (стр. 3 ФП)</t>
  </si>
  <si>
    <t>3, водо-грейный, 16,0; 1, водо-грейный, 14,6; газ</t>
  </si>
  <si>
    <t>Строительство  тепловых сетей 1-ой  тепломагистрали о НРТЭЦ 1СТ-6 - 2СТ-95, 1397м</t>
  </si>
  <si>
    <t>Строительство  тепловых сетей 1-ой  тепломагистрали о НРТЭЦ 2СТ-95 - 1СТ-423, 3510м</t>
  </si>
  <si>
    <t>Строительство  тепловых сетей 1-ой  тепломагистрали о НРТЭЦ  1СТ-423 - ПНС-1, 1943м</t>
  </si>
  <si>
    <t>2025</t>
  </si>
  <si>
    <t>2026</t>
  </si>
  <si>
    <t>2027</t>
  </si>
  <si>
    <t>Строительство тепловых сетей 1-й тепломагистрали от НРТЭЦ до ПНС-1  взамен  существующих  1-й,  Центролитовской  и частично 2-й тепломагистралей. 2-й этап строительства от т.Б до т.В</t>
  </si>
  <si>
    <t>Строительство тепловых сетей 1-й тепломагистрали от НРТЭЦ до ПНС-1  взамен  существующих  1-й,  Центролитовской  и частично 2-й тепломагистралей. 3-й этап строительства от т.В до т.Г</t>
  </si>
  <si>
    <t>Южный промузел</t>
  </si>
  <si>
    <t>Южный промузел и ул.Черновицкая</t>
  </si>
  <si>
    <t>Надземная, минвата</t>
  </si>
  <si>
    <t>62:29:0130002:34
62:29:0130001:29
62:29:0140002:1</t>
  </si>
  <si>
    <t>62:29:0140002:1
62:29:0090005:3</t>
  </si>
  <si>
    <t>62:29:0130002:38</t>
  </si>
  <si>
    <t>Частично территория НРТЭЦ, вдоль ул.Южный промузел</t>
  </si>
  <si>
    <t>3-й этап строительства от т.В до т.Г (1СТ-423 - ПНС-1)</t>
  </si>
  <si>
    <t>2-й этап строительства от т.Б до т.В (2СТ-95 - 1СТ-423)</t>
  </si>
  <si>
    <t>2.2</t>
  </si>
  <si>
    <t>займы организаций
Займ Фонда содействия реформированию ЖКХ, 
за счет средств фонда национального благосостояния</t>
  </si>
  <si>
    <t>Строительство тепловых сетей 1-й тепломагистрали от НРТЭЦ до ПНС-1  взамен  существующих 1-й,  Центролитовской  и частично 2-й тепломагистралей
1-й этап строительства от т.А до т.Б</t>
  </si>
  <si>
    <t>Директор МУП "РМПТС"                                                                           Н.И. Семенов</t>
  </si>
  <si>
    <t>Частично территория НРТЭЦ, вдоль ул.Южный промузел и ул. Черновицкая</t>
  </si>
  <si>
    <t>Директор МУП "РМПТС"                                                                                                                                   Н.И. Семенов</t>
  </si>
  <si>
    <t xml:space="preserve">Строительство тепловых сетей 1-й тепломагистрали от НРТЭЦ до ПНС-1  взамен  существующих 1-й,  Центролитовской  и частично 2-й тепломагистралей
</t>
  </si>
  <si>
    <t xml:space="preserve">на источниках тепловой энергии </t>
  </si>
  <si>
    <t>на 1 Гкал/час установленной мощности</t>
  </si>
  <si>
    <t>2023г</t>
  </si>
  <si>
    <t>28610
/91548</t>
  </si>
  <si>
    <t>20815
/11022</t>
  </si>
  <si>
    <t>9088/
35180</t>
  </si>
  <si>
    <t>62:29:0060004:181</t>
  </si>
  <si>
    <t>ПИР и ПСД, СМР на техническое перевооружение котельной ул. Костычева,3 стр3</t>
  </si>
  <si>
    <t>ул. Костычева, 3 стр 3</t>
  </si>
  <si>
    <t>Заместитель директора по экономике и финансам; и.о. начальника ПТО</t>
  </si>
  <si>
    <t>2.2.1</t>
  </si>
  <si>
    <t>2.2.2</t>
  </si>
  <si>
    <t>Форма 2ИП п.2.2.1.,п.2.2.2, п.3.2.1</t>
  </si>
  <si>
    <t>Форма 2ИП п.2.2.1.,п.2.2.2</t>
  </si>
  <si>
    <t>4, водогрейный,
14,9; газ</t>
  </si>
  <si>
    <t>котельной
ул. Костычева, 7</t>
  </si>
  <si>
    <t>Начальник главного управления "Региональная энергетическая комиссия" Рязанской области Зайцева Наталия Владмировна</t>
  </si>
  <si>
    <t>Администрация города Рязани</t>
  </si>
  <si>
    <t>И.о. главы администрации г. Рязани Артемов Виталий Евгеньевич.</t>
  </si>
  <si>
    <t>(4912) 27-35-74</t>
  </si>
  <si>
    <t>Приложение к приказу ГУ РЭК Рязанской области от 30.10.2023 № 11-ИП</t>
  </si>
  <si>
    <t>предложения рмптс</t>
  </si>
  <si>
    <t>потери тэ после</t>
  </si>
  <si>
    <t>потери тн после</t>
  </si>
  <si>
    <t>МХ после</t>
  </si>
  <si>
    <t>мх до</t>
  </si>
  <si>
    <t>удельные ТЭ до</t>
  </si>
  <si>
    <t>удельные ТЭ после</t>
  </si>
  <si>
    <t>удельные тн до</t>
  </si>
  <si>
    <t>удельные тн после</t>
  </si>
  <si>
    <t>2,94/ 9,42</t>
  </si>
  <si>
    <t>1.94
/16.9</t>
  </si>
  <si>
    <t>2,94/ 11,38</t>
  </si>
  <si>
    <t>Муниципального унитарного предприятия города Рязани "Рязанское муниципальное предприятие тепловых сетей"</t>
  </si>
  <si>
    <t>81/95</t>
  </si>
  <si>
    <t>83/83</t>
  </si>
  <si>
    <t>81/96</t>
  </si>
  <si>
    <t>79/5</t>
  </si>
  <si>
    <t>79/10</t>
  </si>
  <si>
    <t>78/15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</si>
</sst>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\ _₽"/>
    <numFmt numFmtId="166" formatCode="0.000"/>
    <numFmt numFmtId="167" formatCode="0.00000"/>
    <numFmt numFmtId="168" formatCode="0.0"/>
  </numFmts>
  <fonts count="3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.5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</font>
    <font>
      <b/>
      <sz val="9"/>
      <name val="Times New Roman"/>
      <family val="1"/>
      <charset val="204"/>
    </font>
    <font>
      <u/>
      <sz val="10"/>
      <color theme="10"/>
      <name val="Arial Cyr"/>
      <charset val="204"/>
    </font>
    <font>
      <sz val="8"/>
      <name val="Arial Cyr"/>
      <charset val="204"/>
    </font>
    <font>
      <sz val="5.5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sz val="6"/>
      <color rgb="FF0070C0"/>
      <name val="Times New Roman"/>
      <family val="1"/>
      <charset val="204"/>
    </font>
    <font>
      <sz val="7"/>
      <color rgb="FF0070C0"/>
      <name val="Times New Roman"/>
      <family val="1"/>
      <charset val="204"/>
    </font>
    <font>
      <sz val="9.5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8"/>
      <color rgb="FF0070C0"/>
      <name val="Times New Roman"/>
      <family val="1"/>
      <charset val="204"/>
    </font>
    <font>
      <sz val="9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3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" fillId="0" borderId="13" xfId="0" applyFont="1" applyBorder="1"/>
    <xf numFmtId="0" fontId="14" fillId="0" borderId="0" xfId="0" applyFont="1"/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" fillId="0" borderId="0" xfId="0" applyFont="1"/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168" fontId="10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0" fontId="17" fillId="0" borderId="4" xfId="1" applyBorder="1" applyAlignment="1">
      <alignment horizontal="left" wrapText="1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/>
    </xf>
    <xf numFmtId="49" fontId="3" fillId="0" borderId="13" xfId="0" applyNumberFormat="1" applyFont="1" applyBorder="1" applyAlignment="1">
      <alignment horizontal="left"/>
    </xf>
    <xf numFmtId="49" fontId="3" fillId="0" borderId="14" xfId="0" applyNumberFormat="1" applyFont="1" applyBorder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5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/>
    </xf>
    <xf numFmtId="0" fontId="14" fillId="0" borderId="0" xfId="0" applyFont="1" applyAlignment="1">
      <alignment horizontal="left"/>
    </xf>
    <xf numFmtId="49" fontId="14" fillId="0" borderId="12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2" fontId="30" fillId="0" borderId="1" xfId="0" applyNumberFormat="1" applyFont="1" applyBorder="1" applyAlignment="1">
      <alignment horizontal="right"/>
    </xf>
    <xf numFmtId="0" fontId="14" fillId="0" borderId="1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3" fontId="30" fillId="0" borderId="1" xfId="0" applyNumberFormat="1" applyFont="1" applyBorder="1" applyAlignment="1">
      <alignment horizontal="right"/>
    </xf>
    <xf numFmtId="0" fontId="14" fillId="0" borderId="5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9" xfId="0" applyFont="1" applyBorder="1" applyAlignment="1">
      <alignment horizontal="right"/>
    </xf>
    <xf numFmtId="0" fontId="30" fillId="0" borderId="1" xfId="0" applyFont="1" applyBorder="1" applyAlignment="1">
      <alignment horizontal="right"/>
    </xf>
    <xf numFmtId="0" fontId="14" fillId="0" borderId="15" xfId="0" applyFont="1" applyBorder="1" applyAlignment="1">
      <alignment horizontal="center"/>
    </xf>
    <xf numFmtId="0" fontId="20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10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29" fillId="0" borderId="7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right" wrapText="1"/>
    </xf>
    <xf numFmtId="0" fontId="29" fillId="0" borderId="1" xfId="0" applyFont="1" applyBorder="1" applyAlignment="1">
      <alignment horizontal="right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7" fontId="4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9" fillId="0" borderId="8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66" fontId="26" fillId="0" borderId="1" xfId="0" applyNumberFormat="1" applyFont="1" applyBorder="1" applyAlignment="1">
      <alignment horizontal="right"/>
    </xf>
    <xf numFmtId="3" fontId="25" fillId="0" borderId="7" xfId="0" applyNumberFormat="1" applyFont="1" applyBorder="1" applyAlignment="1">
      <alignment horizontal="right" vertical="center" wrapText="1"/>
    </xf>
    <xf numFmtId="3" fontId="25" fillId="0" borderId="8" xfId="0" applyNumberFormat="1" applyFont="1" applyBorder="1" applyAlignment="1">
      <alignment horizontal="right" vertical="center" wrapText="1"/>
    </xf>
    <xf numFmtId="3" fontId="25" fillId="0" borderId="9" xfId="0" applyNumberFormat="1" applyFont="1" applyBorder="1" applyAlignment="1">
      <alignment horizontal="right" vertical="center" wrapText="1"/>
    </xf>
    <xf numFmtId="3" fontId="25" fillId="0" borderId="1" xfId="0" applyNumberFormat="1" applyFont="1" applyBorder="1" applyAlignment="1">
      <alignment horizontal="right" vertical="center"/>
    </xf>
    <xf numFmtId="3" fontId="24" fillId="0" borderId="1" xfId="0" applyNumberFormat="1" applyFont="1" applyBorder="1" applyAlignment="1">
      <alignment horizontal="right" vertical="center"/>
    </xf>
    <xf numFmtId="49" fontId="10" fillId="0" borderId="7" xfId="0" applyNumberFormat="1" applyFont="1" applyBorder="1" applyAlignment="1">
      <alignment horizontal="left"/>
    </xf>
    <xf numFmtId="49" fontId="10" fillId="0" borderId="8" xfId="0" applyNumberFormat="1" applyFont="1" applyBorder="1" applyAlignment="1">
      <alignment horizontal="left"/>
    </xf>
    <xf numFmtId="49" fontId="10" fillId="0" borderId="9" xfId="0" applyNumberFormat="1" applyFont="1" applyBorder="1" applyAlignment="1">
      <alignment horizontal="left"/>
    </xf>
    <xf numFmtId="3" fontId="24" fillId="0" borderId="7" xfId="0" applyNumberFormat="1" applyFont="1" applyBorder="1" applyAlignment="1">
      <alignment horizontal="right" vertical="center" wrapText="1"/>
    </xf>
    <xf numFmtId="3" fontId="24" fillId="0" borderId="8" xfId="0" applyNumberFormat="1" applyFont="1" applyBorder="1" applyAlignment="1">
      <alignment horizontal="right" vertical="center" wrapText="1"/>
    </xf>
    <xf numFmtId="3" fontId="24" fillId="0" borderId="9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27" fillId="0" borderId="1" xfId="0" applyNumberFormat="1" applyFont="1" applyBorder="1" applyAlignment="1">
      <alignment horizontal="righ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49" fontId="1" fillId="0" borderId="1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11" xfId="0" applyNumberFormat="1" applyFont="1" applyBorder="1" applyAlignment="1">
      <alignment horizontal="left"/>
    </xf>
    <xf numFmtId="49" fontId="2" fillId="0" borderId="12" xfId="0" applyNumberFormat="1" applyFont="1" applyBorder="1" applyAlignment="1">
      <alignment horizontal="left"/>
    </xf>
    <xf numFmtId="49" fontId="2" fillId="0" borderId="13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mpts@ryazan.gov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L59"/>
  <sheetViews>
    <sheetView view="pageBreakPreview" topLeftCell="A14" zoomScaleNormal="100" zoomScaleSheetLayoutView="100" workbookViewId="0">
      <selection activeCell="W39" sqref="W39:BL41"/>
    </sheetView>
  </sheetViews>
  <sheetFormatPr defaultColWidth="1.42578125" defaultRowHeight="15.75" x14ac:dyDescent="0.25"/>
  <cols>
    <col min="1" max="16384" width="1.42578125" style="13"/>
  </cols>
  <sheetData>
    <row r="1" spans="1:64" s="6" customFormat="1" ht="11.25" x14ac:dyDescent="0.2">
      <c r="BL1" s="12" t="s">
        <v>549</v>
      </c>
    </row>
    <row r="2" spans="1:64" s="6" customFormat="1" ht="11.25" x14ac:dyDescent="0.2">
      <c r="BL2" s="12"/>
    </row>
    <row r="3" spans="1:64" s="6" customFormat="1" ht="11.25" hidden="1" x14ac:dyDescent="0.2">
      <c r="BL3" s="12"/>
    </row>
    <row r="4" spans="1:64" s="6" customFormat="1" ht="11.25" hidden="1" x14ac:dyDescent="0.2">
      <c r="BL4" s="12"/>
    </row>
    <row r="5" spans="1:64" hidden="1" x14ac:dyDescent="0.25"/>
    <row r="6" spans="1:64" hidden="1" x14ac:dyDescent="0.25"/>
    <row r="7" spans="1:64" hidden="1" x14ac:dyDescent="0.25">
      <c r="A7" s="46" t="s">
        <v>226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</row>
    <row r="8" spans="1:64" hidden="1" x14ac:dyDescent="0.25">
      <c r="A8" s="46" t="s">
        <v>227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</row>
    <row r="9" spans="1:64" hidden="1" x14ac:dyDescent="0.25"/>
    <row r="10" spans="1:64" s="1" customFormat="1" ht="12.75" hidden="1" x14ac:dyDescent="0.2">
      <c r="BL10" s="14" t="s">
        <v>228</v>
      </c>
    </row>
    <row r="11" spans="1:64" ht="9" customHeight="1" x14ac:dyDescent="0.25"/>
    <row r="12" spans="1:64" x14ac:dyDescent="0.25">
      <c r="A12" s="46" t="s">
        <v>229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</row>
    <row r="13" spans="1:64" x14ac:dyDescent="0.25">
      <c r="A13" s="46" t="s">
        <v>227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</row>
    <row r="14" spans="1:64" x14ac:dyDescent="0.25">
      <c r="E14" s="47" t="s">
        <v>230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</row>
    <row r="15" spans="1:64" s="2" customFormat="1" ht="10.5" x14ac:dyDescent="0.2">
      <c r="E15" s="48" t="s">
        <v>91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</row>
    <row r="16" spans="1:64" ht="9" customHeight="1" x14ac:dyDescent="0.25"/>
    <row r="17" spans="1:64" s="1" customFormat="1" ht="12.75" x14ac:dyDescent="0.2">
      <c r="A17" s="34" t="s">
        <v>231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6"/>
      <c r="W17" s="37" t="s">
        <v>230</v>
      </c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9"/>
    </row>
    <row r="18" spans="1:64" s="1" customFormat="1" ht="12.75" x14ac:dyDescent="0.2">
      <c r="A18" s="52" t="s">
        <v>232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4"/>
      <c r="W18" s="49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1"/>
    </row>
    <row r="19" spans="1:64" s="1" customFormat="1" ht="12.75" x14ac:dyDescent="0.2">
      <c r="A19" s="52" t="s">
        <v>233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4"/>
      <c r="W19" s="49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1"/>
    </row>
    <row r="20" spans="1:64" s="1" customFormat="1" ht="12.75" x14ac:dyDescent="0.2">
      <c r="A20" s="43" t="s">
        <v>234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5"/>
      <c r="W20" s="40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2"/>
    </row>
    <row r="21" spans="1:64" s="1" customFormat="1" ht="12.75" x14ac:dyDescent="0.2">
      <c r="A21" s="34" t="s">
        <v>235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6"/>
      <c r="W21" s="37" t="s">
        <v>236</v>
      </c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9"/>
    </row>
    <row r="22" spans="1:64" s="1" customFormat="1" ht="12.75" x14ac:dyDescent="0.2">
      <c r="A22" s="43" t="s">
        <v>237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5"/>
      <c r="W22" s="40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2"/>
    </row>
    <row r="23" spans="1:64" s="1" customFormat="1" ht="12.75" x14ac:dyDescent="0.2">
      <c r="A23" s="34" t="s">
        <v>238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6"/>
      <c r="W23" s="55" t="s">
        <v>502</v>
      </c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7"/>
    </row>
    <row r="24" spans="1:64" s="1" customFormat="1" ht="12.75" x14ac:dyDescent="0.2">
      <c r="A24" s="43" t="s">
        <v>239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5"/>
      <c r="W24" s="58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60"/>
    </row>
    <row r="25" spans="1:64" s="1" customFormat="1" ht="12.75" x14ac:dyDescent="0.2">
      <c r="A25" s="34" t="s">
        <v>240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6"/>
      <c r="W25" s="37" t="s">
        <v>538</v>
      </c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9"/>
    </row>
    <row r="26" spans="1:64" s="1" customFormat="1" ht="12.75" x14ac:dyDescent="0.2">
      <c r="A26" s="43" t="s">
        <v>241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5"/>
      <c r="W26" s="40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2"/>
    </row>
    <row r="27" spans="1:64" s="1" customFormat="1" ht="12.75" x14ac:dyDescent="0.2">
      <c r="A27" s="34" t="s">
        <v>242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6"/>
      <c r="W27" s="61" t="s">
        <v>243</v>
      </c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9"/>
    </row>
    <row r="28" spans="1:64" s="1" customFormat="1" ht="12.75" x14ac:dyDescent="0.2">
      <c r="A28" s="43" t="s">
        <v>244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5"/>
      <c r="W28" s="40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2"/>
    </row>
    <row r="29" spans="1:64" s="1" customFormat="1" ht="12.75" x14ac:dyDescent="0.2">
      <c r="A29" s="34" t="s">
        <v>245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6"/>
      <c r="W29" s="37" t="s">
        <v>246</v>
      </c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9"/>
    </row>
    <row r="30" spans="1:64" s="1" customFormat="1" ht="12.75" x14ac:dyDescent="0.2">
      <c r="A30" s="52" t="s">
        <v>247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4"/>
      <c r="W30" s="49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64" s="1" customFormat="1" ht="12.75" x14ac:dyDescent="0.2">
      <c r="A31" s="52" t="s">
        <v>248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4"/>
      <c r="W31" s="49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1"/>
    </row>
    <row r="32" spans="1:64" s="1" customFormat="1" ht="12.75" x14ac:dyDescent="0.2">
      <c r="A32" s="52" t="s">
        <v>249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4"/>
      <c r="W32" s="49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1"/>
    </row>
    <row r="33" spans="1:64" s="1" customFormat="1" ht="12.75" x14ac:dyDescent="0.2">
      <c r="A33" s="43" t="s">
        <v>250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5"/>
      <c r="W33" s="40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2"/>
    </row>
    <row r="34" spans="1:64" s="1" customFormat="1" ht="12.75" x14ac:dyDescent="0.2">
      <c r="A34" s="52" t="s">
        <v>251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4"/>
      <c r="W34" s="37" t="s">
        <v>252</v>
      </c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9"/>
    </row>
    <row r="35" spans="1:64" s="1" customFormat="1" ht="12.75" x14ac:dyDescent="0.2">
      <c r="A35" s="52" t="s">
        <v>247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4"/>
      <c r="W35" s="49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1"/>
    </row>
    <row r="36" spans="1:64" s="1" customFormat="1" ht="12.75" x14ac:dyDescent="0.2">
      <c r="A36" s="52" t="s">
        <v>248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4"/>
      <c r="W36" s="49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1"/>
    </row>
    <row r="37" spans="1:64" s="1" customFormat="1" ht="12.75" x14ac:dyDescent="0.2">
      <c r="A37" s="52" t="s">
        <v>249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4"/>
      <c r="W37" s="49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1"/>
    </row>
    <row r="38" spans="1:64" s="1" customFormat="1" ht="12.75" x14ac:dyDescent="0.2">
      <c r="A38" s="43" t="s">
        <v>250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5"/>
      <c r="W38" s="49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64" s="1" customFormat="1" ht="12.75" x14ac:dyDescent="0.2">
      <c r="A39" s="34" t="s">
        <v>253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6"/>
      <c r="W39" s="37" t="s">
        <v>545</v>
      </c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9"/>
    </row>
    <row r="40" spans="1:64" s="1" customFormat="1" ht="12.75" x14ac:dyDescent="0.2">
      <c r="A40" s="52" t="s">
        <v>254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4"/>
      <c r="W40" s="49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1"/>
    </row>
    <row r="41" spans="1:64" s="1" customFormat="1" ht="12.75" x14ac:dyDescent="0.2">
      <c r="A41" s="52" t="s">
        <v>250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4"/>
      <c r="W41" s="40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2"/>
    </row>
    <row r="42" spans="1:64" s="1" customFormat="1" ht="12.75" x14ac:dyDescent="0.2">
      <c r="A42" s="34" t="s">
        <v>255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6"/>
      <c r="W42" s="37" t="s">
        <v>256</v>
      </c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9"/>
    </row>
    <row r="43" spans="1:64" s="1" customFormat="1" ht="12.75" x14ac:dyDescent="0.2">
      <c r="A43" s="52" t="s">
        <v>257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49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1"/>
    </row>
    <row r="44" spans="1:64" s="1" customFormat="1" ht="12.75" x14ac:dyDescent="0.2">
      <c r="A44" s="43" t="s">
        <v>258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5"/>
      <c r="W44" s="40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2"/>
    </row>
    <row r="45" spans="1:64" s="1" customFormat="1" ht="12.75" x14ac:dyDescent="0.2">
      <c r="A45" s="52" t="s">
        <v>259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4"/>
      <c r="W45" s="37" t="s">
        <v>546</v>
      </c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9"/>
    </row>
    <row r="46" spans="1:64" s="1" customFormat="1" ht="12.75" x14ac:dyDescent="0.2">
      <c r="A46" s="52" t="s">
        <v>260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4"/>
      <c r="W46" s="49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1"/>
    </row>
    <row r="47" spans="1:64" s="1" customFormat="1" ht="12.75" x14ac:dyDescent="0.2">
      <c r="A47" s="43" t="s">
        <v>250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5"/>
      <c r="W47" s="40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2"/>
    </row>
    <row r="48" spans="1:64" s="1" customFormat="1" ht="12.75" x14ac:dyDescent="0.2">
      <c r="A48" s="34" t="s">
        <v>261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6"/>
      <c r="W48" s="37" t="s">
        <v>262</v>
      </c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9"/>
    </row>
    <row r="49" spans="1:64" s="1" customFormat="1" ht="12.75" x14ac:dyDescent="0.2">
      <c r="A49" s="52" t="s">
        <v>260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4"/>
      <c r="W49" s="49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1"/>
    </row>
    <row r="50" spans="1:64" s="1" customFormat="1" ht="12.75" x14ac:dyDescent="0.2">
      <c r="A50" s="43" t="s">
        <v>250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5"/>
      <c r="W50" s="40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2"/>
    </row>
    <row r="51" spans="1:64" s="1" customFormat="1" ht="12.75" x14ac:dyDescent="0.2">
      <c r="A51" s="52" t="s">
        <v>253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4"/>
      <c r="W51" s="37" t="s">
        <v>547</v>
      </c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9"/>
    </row>
    <row r="52" spans="1:64" s="1" customFormat="1" ht="12.75" x14ac:dyDescent="0.2">
      <c r="A52" s="52" t="s">
        <v>263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4"/>
      <c r="W52" s="49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1"/>
    </row>
    <row r="53" spans="1:64" s="1" customFormat="1" ht="12.75" x14ac:dyDescent="0.2">
      <c r="A53" s="43" t="s">
        <v>250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5"/>
      <c r="W53" s="49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1"/>
    </row>
    <row r="54" spans="1:64" s="1" customFormat="1" ht="12.75" x14ac:dyDescent="0.2">
      <c r="A54" s="34" t="s">
        <v>255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6"/>
      <c r="W54" s="37" t="s">
        <v>548</v>
      </c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9"/>
    </row>
    <row r="55" spans="1:64" s="1" customFormat="1" ht="12.75" x14ac:dyDescent="0.2">
      <c r="A55" s="52" t="s">
        <v>264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4"/>
      <c r="W55" s="49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1"/>
    </row>
    <row r="56" spans="1:64" s="1" customFormat="1" ht="12.75" x14ac:dyDescent="0.2">
      <c r="A56" s="43" t="s">
        <v>258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5"/>
      <c r="W56" s="40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2"/>
    </row>
    <row r="58" spans="1:64" s="1" customFormat="1" ht="12.75" hidden="1" x14ac:dyDescent="0.2">
      <c r="A58" s="16" t="s">
        <v>525</v>
      </c>
    </row>
    <row r="59" spans="1:64" s="1" customFormat="1" ht="12.75" hidden="1" x14ac:dyDescent="0.2">
      <c r="A59" s="17" t="s">
        <v>333</v>
      </c>
    </row>
  </sheetData>
  <mergeCells count="59">
    <mergeCell ref="A51:V51"/>
    <mergeCell ref="W51:BL53"/>
    <mergeCell ref="A52:V52"/>
    <mergeCell ref="A53:V53"/>
    <mergeCell ref="A54:V54"/>
    <mergeCell ref="W54:BL56"/>
    <mergeCell ref="A55:V55"/>
    <mergeCell ref="A56:V56"/>
    <mergeCell ref="A45:V45"/>
    <mergeCell ref="W45:BL47"/>
    <mergeCell ref="A46:V46"/>
    <mergeCell ref="A47:V47"/>
    <mergeCell ref="A48:V48"/>
    <mergeCell ref="W48:BL50"/>
    <mergeCell ref="A49:V49"/>
    <mergeCell ref="A50:V50"/>
    <mergeCell ref="A39:V39"/>
    <mergeCell ref="W39:BL41"/>
    <mergeCell ref="A40:V40"/>
    <mergeCell ref="A41:V41"/>
    <mergeCell ref="A42:V42"/>
    <mergeCell ref="W42:BL44"/>
    <mergeCell ref="A43:V43"/>
    <mergeCell ref="A44:V44"/>
    <mergeCell ref="A34:V34"/>
    <mergeCell ref="W34:BL38"/>
    <mergeCell ref="A35:V35"/>
    <mergeCell ref="A36:V36"/>
    <mergeCell ref="A37:V37"/>
    <mergeCell ref="A38:V38"/>
    <mergeCell ref="A27:V27"/>
    <mergeCell ref="W27:BL28"/>
    <mergeCell ref="A28:V28"/>
    <mergeCell ref="A29:V29"/>
    <mergeCell ref="W29:BL33"/>
    <mergeCell ref="A30:V30"/>
    <mergeCell ref="A31:V31"/>
    <mergeCell ref="A32:V32"/>
    <mergeCell ref="A33:V33"/>
    <mergeCell ref="A23:V23"/>
    <mergeCell ref="W23:BL24"/>
    <mergeCell ref="A24:V24"/>
    <mergeCell ref="A25:V25"/>
    <mergeCell ref="W25:BL26"/>
    <mergeCell ref="A26:V26"/>
    <mergeCell ref="A21:V21"/>
    <mergeCell ref="W21:BL22"/>
    <mergeCell ref="A22:V22"/>
    <mergeCell ref="A7:BL7"/>
    <mergeCell ref="A8:BL8"/>
    <mergeCell ref="A12:BL12"/>
    <mergeCell ref="A13:BL13"/>
    <mergeCell ref="E14:BH14"/>
    <mergeCell ref="E15:BH15"/>
    <mergeCell ref="A17:V17"/>
    <mergeCell ref="W17:BL20"/>
    <mergeCell ref="A18:V18"/>
    <mergeCell ref="A19:V19"/>
    <mergeCell ref="A20:V20"/>
  </mergeCells>
  <hyperlinks>
    <hyperlink ref="W27" r:id="rId1" xr:uid="{00000000-0004-0000-0000-000000000000}"/>
  </hyperlinks>
  <pageMargins left="0.78740157480314965" right="0.39370078740157483" top="0.39370078740157483" bottom="0.39370078740157483" header="0.27559055118110237" footer="0.27559055118110237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HH78"/>
  <sheetViews>
    <sheetView topLeftCell="A7" zoomScale="124" zoomScaleNormal="124" workbookViewId="0">
      <selection activeCell="DI16" sqref="DI16:DM33"/>
    </sheetView>
  </sheetViews>
  <sheetFormatPr defaultColWidth="1" defaultRowHeight="12.75" x14ac:dyDescent="0.2"/>
  <cols>
    <col min="1" max="12" width="1" style="1"/>
    <col min="13" max="13" width="6.85546875" style="1" customWidth="1"/>
    <col min="14" max="23" width="1" style="1"/>
    <col min="24" max="24" width="3.85546875" style="1" customWidth="1"/>
    <col min="25" max="50" width="1" style="1"/>
    <col min="51" max="51" width="0.42578125" style="1" customWidth="1"/>
    <col min="52" max="52" width="1" style="1" hidden="1" customWidth="1"/>
    <col min="53" max="54" width="1" style="1"/>
    <col min="55" max="55" width="3.85546875" style="1" customWidth="1"/>
    <col min="56" max="56" width="1" style="1"/>
    <col min="57" max="57" width="0.42578125" style="1" customWidth="1"/>
    <col min="58" max="60" width="1" style="1"/>
    <col min="61" max="61" width="0.5703125" style="1" customWidth="1"/>
    <col min="62" max="62" width="0.7109375" style="1" customWidth="1"/>
    <col min="63" max="66" width="1" style="1"/>
    <col min="67" max="67" width="1.140625" style="1" customWidth="1"/>
    <col min="68" max="69" width="1" style="1"/>
    <col min="70" max="70" width="2" style="1" customWidth="1"/>
    <col min="71" max="71" width="0.140625" style="1" customWidth="1"/>
    <col min="72" max="72" width="1.28515625" style="1" customWidth="1"/>
    <col min="73" max="75" width="1" style="1"/>
    <col min="76" max="76" width="1.140625" style="1" customWidth="1"/>
    <col min="77" max="77" width="1" style="1" hidden="1" customWidth="1"/>
    <col min="78" max="81" width="1" style="1"/>
    <col min="82" max="82" width="4.42578125" style="1" customWidth="1"/>
    <col min="83" max="93" width="1" style="1"/>
    <col min="94" max="96" width="1" style="1" customWidth="1"/>
    <col min="97" max="97" width="3" style="1" customWidth="1"/>
    <col min="98" max="106" width="1" style="1"/>
    <col min="107" max="107" width="2.42578125" style="1" customWidth="1"/>
    <col min="108" max="111" width="1" style="1"/>
    <col min="112" max="112" width="2.140625" style="1" customWidth="1"/>
    <col min="113" max="116" width="1" style="1"/>
    <col min="117" max="117" width="2.5703125" style="1" customWidth="1"/>
    <col min="118" max="121" width="1" style="1"/>
    <col min="122" max="122" width="2.42578125" style="1" customWidth="1"/>
    <col min="123" max="126" width="1" style="1"/>
    <col min="127" max="127" width="2.140625" style="1" customWidth="1"/>
    <col min="128" max="131" width="1" style="1"/>
    <col min="132" max="132" width="2.140625" style="1" customWidth="1"/>
    <col min="133" max="183" width="1" style="1"/>
    <col min="184" max="184" width="6.140625" style="1" customWidth="1"/>
    <col min="185" max="209" width="1" style="1"/>
    <col min="210" max="210" width="6.5703125" style="1" customWidth="1"/>
    <col min="211" max="16384" width="1" style="1"/>
  </cols>
  <sheetData>
    <row r="1" spans="1:216" s="4" customFormat="1" ht="8.25" hidden="1" x14ac:dyDescent="0.15">
      <c r="HH1" s="11" t="s">
        <v>0</v>
      </c>
    </row>
    <row r="2" spans="1:216" s="4" customFormat="1" ht="8.25" hidden="1" x14ac:dyDescent="0.15">
      <c r="HH2" s="11" t="s">
        <v>95</v>
      </c>
    </row>
    <row r="3" spans="1:216" s="4" customFormat="1" ht="8.25" hidden="1" x14ac:dyDescent="0.15">
      <c r="HH3" s="11" t="s">
        <v>96</v>
      </c>
    </row>
    <row r="4" spans="1:216" s="4" customFormat="1" ht="8.25" hidden="1" x14ac:dyDescent="0.15">
      <c r="HH4" s="11" t="s">
        <v>1</v>
      </c>
    </row>
    <row r="5" spans="1:216" ht="6" hidden="1" customHeight="1" x14ac:dyDescent="0.2"/>
    <row r="6" spans="1:216" s="2" customFormat="1" ht="10.5" hidden="1" x14ac:dyDescent="0.2">
      <c r="HH6" s="3" t="s">
        <v>97</v>
      </c>
    </row>
    <row r="7" spans="1:216" s="6" customFormat="1" ht="11.25" x14ac:dyDescent="0.2">
      <c r="A7" s="119" t="s">
        <v>90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</row>
    <row r="8" spans="1:216" s="6" customFormat="1" ht="11.25" x14ac:dyDescent="0.2">
      <c r="A8" s="119" t="s">
        <v>100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</row>
    <row r="9" spans="1:216" s="4" customFormat="1" ht="8.25" hidden="1" x14ac:dyDescent="0.1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</row>
    <row r="10" spans="1:216" s="6" customFormat="1" ht="11.25" x14ac:dyDescent="0.2">
      <c r="DB10" s="7" t="s">
        <v>92</v>
      </c>
      <c r="DC10" s="119" t="s">
        <v>336</v>
      </c>
      <c r="DD10" s="119"/>
      <c r="DE10" s="119"/>
      <c r="DF10" s="119"/>
      <c r="DG10" s="119"/>
      <c r="DH10" s="119"/>
      <c r="DI10" s="119"/>
      <c r="DJ10" s="119"/>
      <c r="DL10" s="8" t="s">
        <v>93</v>
      </c>
    </row>
    <row r="11" spans="1:216" ht="4.5" customHeight="1" x14ac:dyDescent="0.2"/>
    <row r="12" spans="1:216" s="4" customFormat="1" ht="8.25" customHeight="1" x14ac:dyDescent="0.15">
      <c r="A12" s="82" t="s">
        <v>102</v>
      </c>
      <c r="B12" s="83"/>
      <c r="C12" s="90"/>
      <c r="D12" s="82" t="s">
        <v>103</v>
      </c>
      <c r="E12" s="83"/>
      <c r="F12" s="83"/>
      <c r="G12" s="83"/>
      <c r="H12" s="83"/>
      <c r="I12" s="83"/>
      <c r="J12" s="83"/>
      <c r="K12" s="83"/>
      <c r="L12" s="83"/>
      <c r="M12" s="90"/>
      <c r="N12" s="82" t="s">
        <v>104</v>
      </c>
      <c r="O12" s="83"/>
      <c r="P12" s="83"/>
      <c r="Q12" s="83"/>
      <c r="R12" s="83"/>
      <c r="S12" s="90"/>
      <c r="T12" s="82" t="s">
        <v>105</v>
      </c>
      <c r="U12" s="83"/>
      <c r="V12" s="83"/>
      <c r="W12" s="83"/>
      <c r="X12" s="90"/>
      <c r="Y12" s="82" t="s">
        <v>106</v>
      </c>
      <c r="Z12" s="83"/>
      <c r="AA12" s="83"/>
      <c r="AB12" s="83"/>
      <c r="AC12" s="83"/>
      <c r="AD12" s="83"/>
      <c r="AE12" s="83"/>
      <c r="AF12" s="90"/>
      <c r="AG12" s="65" t="s">
        <v>38</v>
      </c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7"/>
      <c r="CE12" s="82" t="s">
        <v>112</v>
      </c>
      <c r="CF12" s="83"/>
      <c r="CG12" s="83"/>
      <c r="CH12" s="83"/>
      <c r="CI12" s="90"/>
      <c r="CJ12" s="82" t="s">
        <v>113</v>
      </c>
      <c r="CK12" s="83"/>
      <c r="CL12" s="83"/>
      <c r="CM12" s="83"/>
      <c r="CN12" s="90"/>
      <c r="CO12" s="88" t="s">
        <v>39</v>
      </c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65" t="s">
        <v>40</v>
      </c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7"/>
    </row>
    <row r="13" spans="1:216" s="4" customFormat="1" ht="8.25" customHeight="1" x14ac:dyDescent="0.15">
      <c r="A13" s="84"/>
      <c r="B13" s="85"/>
      <c r="C13" s="91"/>
      <c r="D13" s="84"/>
      <c r="E13" s="85"/>
      <c r="F13" s="85"/>
      <c r="G13" s="85"/>
      <c r="H13" s="85"/>
      <c r="I13" s="85"/>
      <c r="J13" s="85"/>
      <c r="K13" s="85"/>
      <c r="L13" s="85"/>
      <c r="M13" s="91"/>
      <c r="N13" s="84"/>
      <c r="O13" s="85"/>
      <c r="P13" s="85"/>
      <c r="Q13" s="85"/>
      <c r="R13" s="85"/>
      <c r="S13" s="91"/>
      <c r="T13" s="84"/>
      <c r="U13" s="85"/>
      <c r="V13" s="85"/>
      <c r="W13" s="85"/>
      <c r="X13" s="91"/>
      <c r="Y13" s="84"/>
      <c r="Z13" s="85"/>
      <c r="AA13" s="85"/>
      <c r="AB13" s="85"/>
      <c r="AC13" s="85"/>
      <c r="AD13" s="85"/>
      <c r="AE13" s="85"/>
      <c r="AF13" s="91"/>
      <c r="AG13" s="65" t="s">
        <v>41</v>
      </c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7"/>
      <c r="CE13" s="84"/>
      <c r="CF13" s="85"/>
      <c r="CG13" s="85"/>
      <c r="CH13" s="85"/>
      <c r="CI13" s="91"/>
      <c r="CJ13" s="84"/>
      <c r="CK13" s="85"/>
      <c r="CL13" s="85"/>
      <c r="CM13" s="85"/>
      <c r="CN13" s="91"/>
      <c r="CO13" s="82" t="s">
        <v>44</v>
      </c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90"/>
      <c r="DD13" s="82" t="s">
        <v>128</v>
      </c>
      <c r="DE13" s="83"/>
      <c r="DF13" s="83"/>
      <c r="DG13" s="83"/>
      <c r="DH13" s="90"/>
      <c r="DI13" s="82" t="s">
        <v>120</v>
      </c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2" t="s">
        <v>114</v>
      </c>
      <c r="EJ13" s="83"/>
      <c r="EK13" s="83"/>
      <c r="EL13" s="83"/>
      <c r="EM13" s="90"/>
      <c r="EN13" s="82" t="s">
        <v>115</v>
      </c>
      <c r="EO13" s="83"/>
      <c r="EP13" s="83"/>
      <c r="EQ13" s="83"/>
      <c r="ER13" s="83"/>
      <c r="ES13" s="90"/>
      <c r="ET13" s="82" t="s">
        <v>116</v>
      </c>
      <c r="EU13" s="83"/>
      <c r="EV13" s="83"/>
      <c r="EW13" s="83"/>
      <c r="EX13" s="83"/>
      <c r="EY13" s="90"/>
      <c r="EZ13" s="82" t="s">
        <v>117</v>
      </c>
      <c r="FA13" s="83"/>
      <c r="FB13" s="83"/>
      <c r="FC13" s="83"/>
      <c r="FD13" s="83"/>
      <c r="FE13" s="90"/>
      <c r="FF13" s="82" t="s">
        <v>119</v>
      </c>
      <c r="FG13" s="83"/>
      <c r="FH13" s="83"/>
      <c r="FI13" s="83"/>
      <c r="FJ13" s="83"/>
      <c r="FK13" s="90"/>
      <c r="FL13" s="121" t="s">
        <v>118</v>
      </c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3"/>
      <c r="GC13" s="82" t="s">
        <v>123</v>
      </c>
      <c r="GD13" s="83"/>
      <c r="GE13" s="83"/>
      <c r="GF13" s="83"/>
      <c r="GG13" s="83"/>
      <c r="GH13" s="90"/>
      <c r="GI13" s="82" t="s">
        <v>124</v>
      </c>
      <c r="GJ13" s="83"/>
      <c r="GK13" s="83"/>
      <c r="GL13" s="83"/>
      <c r="GM13" s="83"/>
      <c r="GN13" s="90"/>
      <c r="GO13" s="82" t="s">
        <v>503</v>
      </c>
      <c r="GP13" s="83"/>
      <c r="GQ13" s="83"/>
      <c r="GR13" s="83"/>
      <c r="GS13" s="83"/>
      <c r="GT13" s="90"/>
      <c r="GU13" s="82" t="s">
        <v>125</v>
      </c>
      <c r="GV13" s="83"/>
      <c r="GW13" s="83"/>
      <c r="GX13" s="83"/>
      <c r="GY13" s="83"/>
      <c r="GZ13" s="83"/>
      <c r="HA13" s="83"/>
      <c r="HB13" s="90"/>
      <c r="HC13" s="82" t="s">
        <v>126</v>
      </c>
      <c r="HD13" s="83"/>
      <c r="HE13" s="83"/>
      <c r="HF13" s="83"/>
      <c r="HG13" s="83"/>
      <c r="HH13" s="90"/>
    </row>
    <row r="14" spans="1:216" s="4" customFormat="1" ht="8.25" x14ac:dyDescent="0.15">
      <c r="A14" s="84"/>
      <c r="B14" s="85"/>
      <c r="C14" s="91"/>
      <c r="D14" s="84"/>
      <c r="E14" s="85"/>
      <c r="F14" s="85"/>
      <c r="G14" s="85"/>
      <c r="H14" s="85"/>
      <c r="I14" s="85"/>
      <c r="J14" s="85"/>
      <c r="K14" s="85"/>
      <c r="L14" s="85"/>
      <c r="M14" s="91"/>
      <c r="N14" s="84"/>
      <c r="O14" s="85"/>
      <c r="P14" s="85"/>
      <c r="Q14" s="85"/>
      <c r="R14" s="85"/>
      <c r="S14" s="91"/>
      <c r="T14" s="84"/>
      <c r="U14" s="85"/>
      <c r="V14" s="85"/>
      <c r="W14" s="85"/>
      <c r="X14" s="91"/>
      <c r="Y14" s="84"/>
      <c r="Z14" s="85"/>
      <c r="AA14" s="85"/>
      <c r="AB14" s="85"/>
      <c r="AC14" s="85"/>
      <c r="AD14" s="85"/>
      <c r="AE14" s="85"/>
      <c r="AF14" s="91"/>
      <c r="AG14" s="65" t="s">
        <v>43</v>
      </c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7"/>
      <c r="BF14" s="65" t="s">
        <v>42</v>
      </c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7"/>
      <c r="CE14" s="84"/>
      <c r="CF14" s="85"/>
      <c r="CG14" s="85"/>
      <c r="CH14" s="85"/>
      <c r="CI14" s="91"/>
      <c r="CJ14" s="84"/>
      <c r="CK14" s="85"/>
      <c r="CL14" s="85"/>
      <c r="CM14" s="85"/>
      <c r="CN14" s="91"/>
      <c r="CO14" s="86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92"/>
      <c r="DD14" s="84"/>
      <c r="DE14" s="85"/>
      <c r="DF14" s="85"/>
      <c r="DG14" s="85"/>
      <c r="DH14" s="91"/>
      <c r="DI14" s="84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4"/>
      <c r="EJ14" s="85"/>
      <c r="EK14" s="85"/>
      <c r="EL14" s="85"/>
      <c r="EM14" s="91"/>
      <c r="EN14" s="84"/>
      <c r="EO14" s="85"/>
      <c r="EP14" s="85"/>
      <c r="EQ14" s="85"/>
      <c r="ER14" s="85"/>
      <c r="ES14" s="91"/>
      <c r="ET14" s="84"/>
      <c r="EU14" s="85"/>
      <c r="EV14" s="85"/>
      <c r="EW14" s="85"/>
      <c r="EX14" s="85"/>
      <c r="EY14" s="91"/>
      <c r="EZ14" s="84"/>
      <c r="FA14" s="85"/>
      <c r="FB14" s="85"/>
      <c r="FC14" s="85"/>
      <c r="FD14" s="85"/>
      <c r="FE14" s="91"/>
      <c r="FF14" s="84"/>
      <c r="FG14" s="85"/>
      <c r="FH14" s="85"/>
      <c r="FI14" s="85"/>
      <c r="FJ14" s="85"/>
      <c r="FK14" s="91"/>
      <c r="FL14" s="124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6"/>
      <c r="GC14" s="84"/>
      <c r="GD14" s="85"/>
      <c r="GE14" s="85"/>
      <c r="GF14" s="85"/>
      <c r="GG14" s="85"/>
      <c r="GH14" s="91"/>
      <c r="GI14" s="84"/>
      <c r="GJ14" s="85"/>
      <c r="GK14" s="85"/>
      <c r="GL14" s="85"/>
      <c r="GM14" s="85"/>
      <c r="GN14" s="91"/>
      <c r="GO14" s="84"/>
      <c r="GP14" s="85"/>
      <c r="GQ14" s="85"/>
      <c r="GR14" s="85"/>
      <c r="GS14" s="85"/>
      <c r="GT14" s="91"/>
      <c r="GU14" s="84"/>
      <c r="GV14" s="85"/>
      <c r="GW14" s="85"/>
      <c r="GX14" s="85"/>
      <c r="GY14" s="85"/>
      <c r="GZ14" s="85"/>
      <c r="HA14" s="85"/>
      <c r="HB14" s="91"/>
      <c r="HC14" s="84"/>
      <c r="HD14" s="85"/>
      <c r="HE14" s="85"/>
      <c r="HF14" s="85"/>
      <c r="HG14" s="85"/>
      <c r="HH14" s="91"/>
    </row>
    <row r="15" spans="1:216" s="4" customFormat="1" ht="8.25" customHeight="1" x14ac:dyDescent="0.15">
      <c r="A15" s="84"/>
      <c r="B15" s="85"/>
      <c r="C15" s="91"/>
      <c r="D15" s="84"/>
      <c r="E15" s="85"/>
      <c r="F15" s="85"/>
      <c r="G15" s="85"/>
      <c r="H15" s="85"/>
      <c r="I15" s="85"/>
      <c r="J15" s="85"/>
      <c r="K15" s="85"/>
      <c r="L15" s="85"/>
      <c r="M15" s="91"/>
      <c r="N15" s="84"/>
      <c r="O15" s="85"/>
      <c r="P15" s="85"/>
      <c r="Q15" s="85"/>
      <c r="R15" s="85"/>
      <c r="S15" s="91"/>
      <c r="T15" s="84"/>
      <c r="U15" s="85"/>
      <c r="V15" s="85"/>
      <c r="W15" s="85"/>
      <c r="X15" s="91"/>
      <c r="Y15" s="84"/>
      <c r="Z15" s="85"/>
      <c r="AA15" s="85"/>
      <c r="AB15" s="85"/>
      <c r="AC15" s="85"/>
      <c r="AD15" s="85"/>
      <c r="AE15" s="85"/>
      <c r="AF15" s="91"/>
      <c r="AG15" s="65" t="s">
        <v>52</v>
      </c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7"/>
      <c r="BA15" s="82" t="s">
        <v>111</v>
      </c>
      <c r="BB15" s="83"/>
      <c r="BC15" s="83"/>
      <c r="BD15" s="83"/>
      <c r="BE15" s="90"/>
      <c r="BF15" s="88" t="s">
        <v>52</v>
      </c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120"/>
      <c r="BZ15" s="82" t="s">
        <v>111</v>
      </c>
      <c r="CA15" s="83"/>
      <c r="CB15" s="83"/>
      <c r="CC15" s="83"/>
      <c r="CD15" s="90"/>
      <c r="CE15" s="84"/>
      <c r="CF15" s="85"/>
      <c r="CG15" s="85"/>
      <c r="CH15" s="85"/>
      <c r="CI15" s="91"/>
      <c r="CJ15" s="84"/>
      <c r="CK15" s="85"/>
      <c r="CL15" s="85"/>
      <c r="CM15" s="85"/>
      <c r="CN15" s="91"/>
      <c r="CO15" s="82" t="s">
        <v>48</v>
      </c>
      <c r="CP15" s="83"/>
      <c r="CQ15" s="83"/>
      <c r="CR15" s="83"/>
      <c r="CS15" s="90"/>
      <c r="CT15" s="88" t="s">
        <v>45</v>
      </c>
      <c r="CU15" s="89"/>
      <c r="CV15" s="89"/>
      <c r="CW15" s="89"/>
      <c r="CX15" s="89"/>
      <c r="CY15" s="89"/>
      <c r="CZ15" s="89"/>
      <c r="DA15" s="89"/>
      <c r="DB15" s="89"/>
      <c r="DC15" s="120"/>
      <c r="DD15" s="84"/>
      <c r="DE15" s="85"/>
      <c r="DF15" s="85"/>
      <c r="DG15" s="85"/>
      <c r="DH15" s="91"/>
      <c r="DI15" s="86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4"/>
      <c r="EJ15" s="85"/>
      <c r="EK15" s="85"/>
      <c r="EL15" s="85"/>
      <c r="EM15" s="91"/>
      <c r="EN15" s="84"/>
      <c r="EO15" s="85"/>
      <c r="EP15" s="85"/>
      <c r="EQ15" s="85"/>
      <c r="ER15" s="85"/>
      <c r="ES15" s="91"/>
      <c r="ET15" s="84"/>
      <c r="EU15" s="85"/>
      <c r="EV15" s="85"/>
      <c r="EW15" s="85"/>
      <c r="EX15" s="85"/>
      <c r="EY15" s="91"/>
      <c r="EZ15" s="84"/>
      <c r="FA15" s="85"/>
      <c r="FB15" s="85"/>
      <c r="FC15" s="85"/>
      <c r="FD15" s="85"/>
      <c r="FE15" s="91"/>
      <c r="FF15" s="84"/>
      <c r="FG15" s="85"/>
      <c r="FH15" s="85"/>
      <c r="FI15" s="85"/>
      <c r="FJ15" s="85"/>
      <c r="FK15" s="91"/>
      <c r="FL15" s="82" t="s">
        <v>121</v>
      </c>
      <c r="FM15" s="83"/>
      <c r="FN15" s="83"/>
      <c r="FO15" s="83"/>
      <c r="FP15" s="83"/>
      <c r="FQ15" s="90"/>
      <c r="FR15" s="82" t="s">
        <v>122</v>
      </c>
      <c r="FS15" s="83"/>
      <c r="FT15" s="83"/>
      <c r="FU15" s="83"/>
      <c r="FV15" s="83"/>
      <c r="FW15" s="83"/>
      <c r="FX15" s="83"/>
      <c r="FY15" s="83"/>
      <c r="FZ15" s="83"/>
      <c r="GA15" s="83"/>
      <c r="GB15" s="90"/>
      <c r="GC15" s="84"/>
      <c r="GD15" s="85"/>
      <c r="GE15" s="85"/>
      <c r="GF15" s="85"/>
      <c r="GG15" s="85"/>
      <c r="GH15" s="91"/>
      <c r="GI15" s="84"/>
      <c r="GJ15" s="85"/>
      <c r="GK15" s="85"/>
      <c r="GL15" s="85"/>
      <c r="GM15" s="85"/>
      <c r="GN15" s="91"/>
      <c r="GO15" s="84"/>
      <c r="GP15" s="85"/>
      <c r="GQ15" s="85"/>
      <c r="GR15" s="85"/>
      <c r="GS15" s="85"/>
      <c r="GT15" s="91"/>
      <c r="GU15" s="84"/>
      <c r="GV15" s="85"/>
      <c r="GW15" s="85"/>
      <c r="GX15" s="85"/>
      <c r="GY15" s="85"/>
      <c r="GZ15" s="85"/>
      <c r="HA15" s="85"/>
      <c r="HB15" s="91"/>
      <c r="HC15" s="84"/>
      <c r="HD15" s="85"/>
      <c r="HE15" s="85"/>
      <c r="HF15" s="85"/>
      <c r="HG15" s="85"/>
      <c r="HH15" s="91"/>
    </row>
    <row r="16" spans="1:216" s="4" customFormat="1" ht="8.25" x14ac:dyDescent="0.15">
      <c r="A16" s="84"/>
      <c r="B16" s="85"/>
      <c r="C16" s="91"/>
      <c r="D16" s="84"/>
      <c r="E16" s="85"/>
      <c r="F16" s="85"/>
      <c r="G16" s="85"/>
      <c r="H16" s="85"/>
      <c r="I16" s="85"/>
      <c r="J16" s="85"/>
      <c r="K16" s="85"/>
      <c r="L16" s="85"/>
      <c r="M16" s="91"/>
      <c r="N16" s="84"/>
      <c r="O16" s="85"/>
      <c r="P16" s="85"/>
      <c r="Q16" s="85"/>
      <c r="R16" s="85"/>
      <c r="S16" s="91"/>
      <c r="T16" s="84"/>
      <c r="U16" s="85"/>
      <c r="V16" s="85"/>
      <c r="W16" s="85"/>
      <c r="X16" s="91"/>
      <c r="Y16" s="84"/>
      <c r="Z16" s="85"/>
      <c r="AA16" s="85"/>
      <c r="AB16" s="85"/>
      <c r="AC16" s="85"/>
      <c r="AD16" s="85"/>
      <c r="AE16" s="85"/>
      <c r="AF16" s="91"/>
      <c r="AG16" s="82" t="s">
        <v>107</v>
      </c>
      <c r="AH16" s="83"/>
      <c r="AI16" s="83"/>
      <c r="AJ16" s="83"/>
      <c r="AK16" s="90"/>
      <c r="AL16" s="82" t="s">
        <v>108</v>
      </c>
      <c r="AM16" s="83"/>
      <c r="AN16" s="83"/>
      <c r="AO16" s="83"/>
      <c r="AP16" s="90"/>
      <c r="AQ16" s="82" t="s">
        <v>109</v>
      </c>
      <c r="AR16" s="83"/>
      <c r="AS16" s="83"/>
      <c r="AT16" s="83"/>
      <c r="AU16" s="90"/>
      <c r="AV16" s="82" t="s">
        <v>110</v>
      </c>
      <c r="AW16" s="83"/>
      <c r="AX16" s="83"/>
      <c r="AY16" s="83"/>
      <c r="AZ16" s="90"/>
      <c r="BA16" s="84"/>
      <c r="BB16" s="85"/>
      <c r="BC16" s="85"/>
      <c r="BD16" s="85"/>
      <c r="BE16" s="91"/>
      <c r="BF16" s="82" t="s">
        <v>107</v>
      </c>
      <c r="BG16" s="83"/>
      <c r="BH16" s="83"/>
      <c r="BI16" s="83"/>
      <c r="BJ16" s="90"/>
      <c r="BK16" s="82" t="s">
        <v>108</v>
      </c>
      <c r="BL16" s="83"/>
      <c r="BM16" s="83"/>
      <c r="BN16" s="83"/>
      <c r="BO16" s="90"/>
      <c r="BP16" s="82" t="s">
        <v>109</v>
      </c>
      <c r="BQ16" s="83"/>
      <c r="BR16" s="83"/>
      <c r="BS16" s="83"/>
      <c r="BT16" s="90"/>
      <c r="BU16" s="82" t="s">
        <v>110</v>
      </c>
      <c r="BV16" s="83"/>
      <c r="BW16" s="83"/>
      <c r="BX16" s="83"/>
      <c r="BY16" s="90"/>
      <c r="BZ16" s="84"/>
      <c r="CA16" s="85"/>
      <c r="CB16" s="85"/>
      <c r="CC16" s="85"/>
      <c r="CD16" s="91"/>
      <c r="CE16" s="84"/>
      <c r="CF16" s="85"/>
      <c r="CG16" s="85"/>
      <c r="CH16" s="85"/>
      <c r="CI16" s="91"/>
      <c r="CJ16" s="84"/>
      <c r="CK16" s="85"/>
      <c r="CL16" s="85"/>
      <c r="CM16" s="85"/>
      <c r="CN16" s="91"/>
      <c r="CO16" s="84"/>
      <c r="CP16" s="85"/>
      <c r="CQ16" s="85"/>
      <c r="CR16" s="85"/>
      <c r="CS16" s="91"/>
      <c r="CT16" s="82" t="s">
        <v>46</v>
      </c>
      <c r="CU16" s="83"/>
      <c r="CV16" s="83"/>
      <c r="CW16" s="83"/>
      <c r="CX16" s="90"/>
      <c r="CY16" s="82" t="s">
        <v>47</v>
      </c>
      <c r="CZ16" s="83"/>
      <c r="DA16" s="83"/>
      <c r="DB16" s="83"/>
      <c r="DC16" s="90"/>
      <c r="DD16" s="84"/>
      <c r="DE16" s="85"/>
      <c r="DF16" s="85"/>
      <c r="DG16" s="85"/>
      <c r="DH16" s="91"/>
      <c r="DI16" s="84">
        <v>2024</v>
      </c>
      <c r="DJ16" s="85"/>
      <c r="DK16" s="85"/>
      <c r="DL16" s="85"/>
      <c r="DM16" s="91"/>
      <c r="DN16" s="84">
        <v>2025</v>
      </c>
      <c r="DO16" s="85"/>
      <c r="DP16" s="85"/>
      <c r="DQ16" s="85"/>
      <c r="DR16" s="91"/>
      <c r="DS16" s="84">
        <v>2026</v>
      </c>
      <c r="DT16" s="85"/>
      <c r="DU16" s="85"/>
      <c r="DV16" s="85"/>
      <c r="DW16" s="91"/>
      <c r="DX16" s="82">
        <v>2027</v>
      </c>
      <c r="DY16" s="83"/>
      <c r="DZ16" s="83"/>
      <c r="EA16" s="83"/>
      <c r="EB16" s="90"/>
      <c r="EC16" s="82">
        <v>2028</v>
      </c>
      <c r="ED16" s="83"/>
      <c r="EE16" s="83"/>
      <c r="EF16" s="83"/>
      <c r="EG16" s="83"/>
      <c r="EH16" s="90"/>
      <c r="EI16" s="84"/>
      <c r="EJ16" s="85"/>
      <c r="EK16" s="85"/>
      <c r="EL16" s="85"/>
      <c r="EM16" s="91"/>
      <c r="EN16" s="84"/>
      <c r="EO16" s="85"/>
      <c r="EP16" s="85"/>
      <c r="EQ16" s="85"/>
      <c r="ER16" s="85"/>
      <c r="ES16" s="91"/>
      <c r="ET16" s="84"/>
      <c r="EU16" s="85"/>
      <c r="EV16" s="85"/>
      <c r="EW16" s="85"/>
      <c r="EX16" s="85"/>
      <c r="EY16" s="91"/>
      <c r="EZ16" s="84"/>
      <c r="FA16" s="85"/>
      <c r="FB16" s="85"/>
      <c r="FC16" s="85"/>
      <c r="FD16" s="85"/>
      <c r="FE16" s="91"/>
      <c r="FF16" s="84"/>
      <c r="FG16" s="85"/>
      <c r="FH16" s="85"/>
      <c r="FI16" s="85"/>
      <c r="FJ16" s="85"/>
      <c r="FK16" s="91"/>
      <c r="FL16" s="84"/>
      <c r="FM16" s="85"/>
      <c r="FN16" s="85"/>
      <c r="FO16" s="85"/>
      <c r="FP16" s="85"/>
      <c r="FQ16" s="91"/>
      <c r="FR16" s="84"/>
      <c r="FS16" s="85"/>
      <c r="FT16" s="85"/>
      <c r="FU16" s="85"/>
      <c r="FV16" s="85"/>
      <c r="FW16" s="85"/>
      <c r="FX16" s="85"/>
      <c r="FY16" s="85"/>
      <c r="FZ16" s="85"/>
      <c r="GA16" s="85"/>
      <c r="GB16" s="91"/>
      <c r="GC16" s="84"/>
      <c r="GD16" s="85"/>
      <c r="GE16" s="85"/>
      <c r="GF16" s="85"/>
      <c r="GG16" s="85"/>
      <c r="GH16" s="91"/>
      <c r="GI16" s="84"/>
      <c r="GJ16" s="85"/>
      <c r="GK16" s="85"/>
      <c r="GL16" s="85"/>
      <c r="GM16" s="85"/>
      <c r="GN16" s="91"/>
      <c r="GO16" s="84"/>
      <c r="GP16" s="85"/>
      <c r="GQ16" s="85"/>
      <c r="GR16" s="85"/>
      <c r="GS16" s="85"/>
      <c r="GT16" s="91"/>
      <c r="GU16" s="84"/>
      <c r="GV16" s="85"/>
      <c r="GW16" s="85"/>
      <c r="GX16" s="85"/>
      <c r="GY16" s="85"/>
      <c r="GZ16" s="85"/>
      <c r="HA16" s="85"/>
      <c r="HB16" s="91"/>
      <c r="HC16" s="84"/>
      <c r="HD16" s="85"/>
      <c r="HE16" s="85"/>
      <c r="HF16" s="85"/>
      <c r="HG16" s="85"/>
      <c r="HH16" s="91"/>
    </row>
    <row r="17" spans="1:216" s="4" customFormat="1" ht="8.25" x14ac:dyDescent="0.15">
      <c r="A17" s="84"/>
      <c r="B17" s="85"/>
      <c r="C17" s="91"/>
      <c r="D17" s="84"/>
      <c r="E17" s="85"/>
      <c r="F17" s="85"/>
      <c r="G17" s="85"/>
      <c r="H17" s="85"/>
      <c r="I17" s="85"/>
      <c r="J17" s="85"/>
      <c r="K17" s="85"/>
      <c r="L17" s="85"/>
      <c r="M17" s="91"/>
      <c r="N17" s="84"/>
      <c r="O17" s="85"/>
      <c r="P17" s="85"/>
      <c r="Q17" s="85"/>
      <c r="R17" s="85"/>
      <c r="S17" s="91"/>
      <c r="T17" s="84"/>
      <c r="U17" s="85"/>
      <c r="V17" s="85"/>
      <c r="W17" s="85"/>
      <c r="X17" s="91"/>
      <c r="Y17" s="84"/>
      <c r="Z17" s="85"/>
      <c r="AA17" s="85"/>
      <c r="AB17" s="85"/>
      <c r="AC17" s="85"/>
      <c r="AD17" s="85"/>
      <c r="AE17" s="85"/>
      <c r="AF17" s="91"/>
      <c r="AG17" s="84"/>
      <c r="AH17" s="85"/>
      <c r="AI17" s="85"/>
      <c r="AJ17" s="85"/>
      <c r="AK17" s="91"/>
      <c r="AL17" s="84"/>
      <c r="AM17" s="85"/>
      <c r="AN17" s="85"/>
      <c r="AO17" s="85"/>
      <c r="AP17" s="91"/>
      <c r="AQ17" s="84"/>
      <c r="AR17" s="85"/>
      <c r="AS17" s="85"/>
      <c r="AT17" s="85"/>
      <c r="AU17" s="91"/>
      <c r="AV17" s="84"/>
      <c r="AW17" s="85"/>
      <c r="AX17" s="85"/>
      <c r="AY17" s="85"/>
      <c r="AZ17" s="91"/>
      <c r="BA17" s="84"/>
      <c r="BB17" s="85"/>
      <c r="BC17" s="85"/>
      <c r="BD17" s="85"/>
      <c r="BE17" s="91"/>
      <c r="BF17" s="84"/>
      <c r="BG17" s="85"/>
      <c r="BH17" s="85"/>
      <c r="BI17" s="85"/>
      <c r="BJ17" s="91"/>
      <c r="BK17" s="84"/>
      <c r="BL17" s="85"/>
      <c r="BM17" s="85"/>
      <c r="BN17" s="85"/>
      <c r="BO17" s="91"/>
      <c r="BP17" s="84"/>
      <c r="BQ17" s="85"/>
      <c r="BR17" s="85"/>
      <c r="BS17" s="85"/>
      <c r="BT17" s="91"/>
      <c r="BU17" s="84"/>
      <c r="BV17" s="85"/>
      <c r="BW17" s="85"/>
      <c r="BX17" s="85"/>
      <c r="BY17" s="91"/>
      <c r="BZ17" s="84"/>
      <c r="CA17" s="85"/>
      <c r="CB17" s="85"/>
      <c r="CC17" s="85"/>
      <c r="CD17" s="91"/>
      <c r="CE17" s="84"/>
      <c r="CF17" s="85"/>
      <c r="CG17" s="85"/>
      <c r="CH17" s="85"/>
      <c r="CI17" s="91"/>
      <c r="CJ17" s="84"/>
      <c r="CK17" s="85"/>
      <c r="CL17" s="85"/>
      <c r="CM17" s="85"/>
      <c r="CN17" s="91"/>
      <c r="CO17" s="84"/>
      <c r="CP17" s="85"/>
      <c r="CQ17" s="85"/>
      <c r="CR17" s="85"/>
      <c r="CS17" s="91"/>
      <c r="CT17" s="84"/>
      <c r="CU17" s="85"/>
      <c r="CV17" s="85"/>
      <c r="CW17" s="85"/>
      <c r="CX17" s="91"/>
      <c r="CY17" s="84"/>
      <c r="CZ17" s="85"/>
      <c r="DA17" s="85"/>
      <c r="DB17" s="85"/>
      <c r="DC17" s="91"/>
      <c r="DD17" s="84"/>
      <c r="DE17" s="85"/>
      <c r="DF17" s="85"/>
      <c r="DG17" s="85"/>
      <c r="DH17" s="91"/>
      <c r="DI17" s="84"/>
      <c r="DJ17" s="85"/>
      <c r="DK17" s="85"/>
      <c r="DL17" s="85"/>
      <c r="DM17" s="91"/>
      <c r="DN17" s="84"/>
      <c r="DO17" s="85"/>
      <c r="DP17" s="85"/>
      <c r="DQ17" s="85"/>
      <c r="DR17" s="91"/>
      <c r="DS17" s="84"/>
      <c r="DT17" s="85"/>
      <c r="DU17" s="85"/>
      <c r="DV17" s="85"/>
      <c r="DW17" s="91"/>
      <c r="DX17" s="84"/>
      <c r="DY17" s="85"/>
      <c r="DZ17" s="85"/>
      <c r="EA17" s="85"/>
      <c r="EB17" s="91"/>
      <c r="EC17" s="84"/>
      <c r="ED17" s="85"/>
      <c r="EE17" s="85"/>
      <c r="EF17" s="85"/>
      <c r="EG17" s="85"/>
      <c r="EH17" s="91"/>
      <c r="EI17" s="84"/>
      <c r="EJ17" s="85"/>
      <c r="EK17" s="85"/>
      <c r="EL17" s="85"/>
      <c r="EM17" s="91"/>
      <c r="EN17" s="84"/>
      <c r="EO17" s="85"/>
      <c r="EP17" s="85"/>
      <c r="EQ17" s="85"/>
      <c r="ER17" s="85"/>
      <c r="ES17" s="91"/>
      <c r="ET17" s="84"/>
      <c r="EU17" s="85"/>
      <c r="EV17" s="85"/>
      <c r="EW17" s="85"/>
      <c r="EX17" s="85"/>
      <c r="EY17" s="91"/>
      <c r="EZ17" s="84"/>
      <c r="FA17" s="85"/>
      <c r="FB17" s="85"/>
      <c r="FC17" s="85"/>
      <c r="FD17" s="85"/>
      <c r="FE17" s="91"/>
      <c r="FF17" s="84"/>
      <c r="FG17" s="85"/>
      <c r="FH17" s="85"/>
      <c r="FI17" s="85"/>
      <c r="FJ17" s="85"/>
      <c r="FK17" s="91"/>
      <c r="FL17" s="84"/>
      <c r="FM17" s="85"/>
      <c r="FN17" s="85"/>
      <c r="FO17" s="85"/>
      <c r="FP17" s="85"/>
      <c r="FQ17" s="91"/>
      <c r="FR17" s="84"/>
      <c r="FS17" s="85"/>
      <c r="FT17" s="85"/>
      <c r="FU17" s="85"/>
      <c r="FV17" s="85"/>
      <c r="FW17" s="85"/>
      <c r="FX17" s="85"/>
      <c r="FY17" s="85"/>
      <c r="FZ17" s="85"/>
      <c r="GA17" s="85"/>
      <c r="GB17" s="91"/>
      <c r="GC17" s="84"/>
      <c r="GD17" s="85"/>
      <c r="GE17" s="85"/>
      <c r="GF17" s="85"/>
      <c r="GG17" s="85"/>
      <c r="GH17" s="91"/>
      <c r="GI17" s="84"/>
      <c r="GJ17" s="85"/>
      <c r="GK17" s="85"/>
      <c r="GL17" s="85"/>
      <c r="GM17" s="85"/>
      <c r="GN17" s="91"/>
      <c r="GO17" s="84"/>
      <c r="GP17" s="85"/>
      <c r="GQ17" s="85"/>
      <c r="GR17" s="85"/>
      <c r="GS17" s="85"/>
      <c r="GT17" s="91"/>
      <c r="GU17" s="84"/>
      <c r="GV17" s="85"/>
      <c r="GW17" s="85"/>
      <c r="GX17" s="85"/>
      <c r="GY17" s="85"/>
      <c r="GZ17" s="85"/>
      <c r="HA17" s="85"/>
      <c r="HB17" s="91"/>
      <c r="HC17" s="84"/>
      <c r="HD17" s="85"/>
      <c r="HE17" s="85"/>
      <c r="HF17" s="85"/>
      <c r="HG17" s="85"/>
      <c r="HH17" s="91"/>
    </row>
    <row r="18" spans="1:216" s="4" customFormat="1" ht="8.25" x14ac:dyDescent="0.15">
      <c r="A18" s="84"/>
      <c r="B18" s="85"/>
      <c r="C18" s="91"/>
      <c r="D18" s="84"/>
      <c r="E18" s="85"/>
      <c r="F18" s="85"/>
      <c r="G18" s="85"/>
      <c r="H18" s="85"/>
      <c r="I18" s="85"/>
      <c r="J18" s="85"/>
      <c r="K18" s="85"/>
      <c r="L18" s="85"/>
      <c r="M18" s="91"/>
      <c r="N18" s="84"/>
      <c r="O18" s="85"/>
      <c r="P18" s="85"/>
      <c r="Q18" s="85"/>
      <c r="R18" s="85"/>
      <c r="S18" s="91"/>
      <c r="T18" s="84"/>
      <c r="U18" s="85"/>
      <c r="V18" s="85"/>
      <c r="W18" s="85"/>
      <c r="X18" s="91"/>
      <c r="Y18" s="84"/>
      <c r="Z18" s="85"/>
      <c r="AA18" s="85"/>
      <c r="AB18" s="85"/>
      <c r="AC18" s="85"/>
      <c r="AD18" s="85"/>
      <c r="AE18" s="85"/>
      <c r="AF18" s="91"/>
      <c r="AG18" s="84"/>
      <c r="AH18" s="85"/>
      <c r="AI18" s="85"/>
      <c r="AJ18" s="85"/>
      <c r="AK18" s="91"/>
      <c r="AL18" s="84"/>
      <c r="AM18" s="85"/>
      <c r="AN18" s="85"/>
      <c r="AO18" s="85"/>
      <c r="AP18" s="91"/>
      <c r="AQ18" s="84"/>
      <c r="AR18" s="85"/>
      <c r="AS18" s="85"/>
      <c r="AT18" s="85"/>
      <c r="AU18" s="91"/>
      <c r="AV18" s="84"/>
      <c r="AW18" s="85"/>
      <c r="AX18" s="85"/>
      <c r="AY18" s="85"/>
      <c r="AZ18" s="91"/>
      <c r="BA18" s="84"/>
      <c r="BB18" s="85"/>
      <c r="BC18" s="85"/>
      <c r="BD18" s="85"/>
      <c r="BE18" s="91"/>
      <c r="BF18" s="84"/>
      <c r="BG18" s="85"/>
      <c r="BH18" s="85"/>
      <c r="BI18" s="85"/>
      <c r="BJ18" s="91"/>
      <c r="BK18" s="84"/>
      <c r="BL18" s="85"/>
      <c r="BM18" s="85"/>
      <c r="BN18" s="85"/>
      <c r="BO18" s="91"/>
      <c r="BP18" s="84"/>
      <c r="BQ18" s="85"/>
      <c r="BR18" s="85"/>
      <c r="BS18" s="85"/>
      <c r="BT18" s="91"/>
      <c r="BU18" s="84"/>
      <c r="BV18" s="85"/>
      <c r="BW18" s="85"/>
      <c r="BX18" s="85"/>
      <c r="BY18" s="91"/>
      <c r="BZ18" s="84"/>
      <c r="CA18" s="85"/>
      <c r="CB18" s="85"/>
      <c r="CC18" s="85"/>
      <c r="CD18" s="91"/>
      <c r="CE18" s="84"/>
      <c r="CF18" s="85"/>
      <c r="CG18" s="85"/>
      <c r="CH18" s="85"/>
      <c r="CI18" s="91"/>
      <c r="CJ18" s="84"/>
      <c r="CK18" s="85"/>
      <c r="CL18" s="85"/>
      <c r="CM18" s="85"/>
      <c r="CN18" s="91"/>
      <c r="CO18" s="84"/>
      <c r="CP18" s="85"/>
      <c r="CQ18" s="85"/>
      <c r="CR18" s="85"/>
      <c r="CS18" s="91"/>
      <c r="CT18" s="84"/>
      <c r="CU18" s="85"/>
      <c r="CV18" s="85"/>
      <c r="CW18" s="85"/>
      <c r="CX18" s="91"/>
      <c r="CY18" s="84"/>
      <c r="CZ18" s="85"/>
      <c r="DA18" s="85"/>
      <c r="DB18" s="85"/>
      <c r="DC18" s="91"/>
      <c r="DD18" s="84"/>
      <c r="DE18" s="85"/>
      <c r="DF18" s="85"/>
      <c r="DG18" s="85"/>
      <c r="DH18" s="91"/>
      <c r="DI18" s="84"/>
      <c r="DJ18" s="85"/>
      <c r="DK18" s="85"/>
      <c r="DL18" s="85"/>
      <c r="DM18" s="91"/>
      <c r="DN18" s="84"/>
      <c r="DO18" s="85"/>
      <c r="DP18" s="85"/>
      <c r="DQ18" s="85"/>
      <c r="DR18" s="91"/>
      <c r="DS18" s="84"/>
      <c r="DT18" s="85"/>
      <c r="DU18" s="85"/>
      <c r="DV18" s="85"/>
      <c r="DW18" s="91"/>
      <c r="DX18" s="84"/>
      <c r="DY18" s="85"/>
      <c r="DZ18" s="85"/>
      <c r="EA18" s="85"/>
      <c r="EB18" s="91"/>
      <c r="EC18" s="84"/>
      <c r="ED18" s="85"/>
      <c r="EE18" s="85"/>
      <c r="EF18" s="85"/>
      <c r="EG18" s="85"/>
      <c r="EH18" s="91"/>
      <c r="EI18" s="84"/>
      <c r="EJ18" s="85"/>
      <c r="EK18" s="85"/>
      <c r="EL18" s="85"/>
      <c r="EM18" s="91"/>
      <c r="EN18" s="84"/>
      <c r="EO18" s="85"/>
      <c r="EP18" s="85"/>
      <c r="EQ18" s="85"/>
      <c r="ER18" s="85"/>
      <c r="ES18" s="91"/>
      <c r="ET18" s="84"/>
      <c r="EU18" s="85"/>
      <c r="EV18" s="85"/>
      <c r="EW18" s="85"/>
      <c r="EX18" s="85"/>
      <c r="EY18" s="91"/>
      <c r="EZ18" s="84"/>
      <c r="FA18" s="85"/>
      <c r="FB18" s="85"/>
      <c r="FC18" s="85"/>
      <c r="FD18" s="85"/>
      <c r="FE18" s="91"/>
      <c r="FF18" s="84"/>
      <c r="FG18" s="85"/>
      <c r="FH18" s="85"/>
      <c r="FI18" s="85"/>
      <c r="FJ18" s="85"/>
      <c r="FK18" s="91"/>
      <c r="FL18" s="84"/>
      <c r="FM18" s="85"/>
      <c r="FN18" s="85"/>
      <c r="FO18" s="85"/>
      <c r="FP18" s="85"/>
      <c r="FQ18" s="91"/>
      <c r="FR18" s="84"/>
      <c r="FS18" s="85"/>
      <c r="FT18" s="85"/>
      <c r="FU18" s="85"/>
      <c r="FV18" s="85"/>
      <c r="FW18" s="85"/>
      <c r="FX18" s="85"/>
      <c r="FY18" s="85"/>
      <c r="FZ18" s="85"/>
      <c r="GA18" s="85"/>
      <c r="GB18" s="91"/>
      <c r="GC18" s="84"/>
      <c r="GD18" s="85"/>
      <c r="GE18" s="85"/>
      <c r="GF18" s="85"/>
      <c r="GG18" s="85"/>
      <c r="GH18" s="91"/>
      <c r="GI18" s="84"/>
      <c r="GJ18" s="85"/>
      <c r="GK18" s="85"/>
      <c r="GL18" s="85"/>
      <c r="GM18" s="85"/>
      <c r="GN18" s="91"/>
      <c r="GO18" s="84"/>
      <c r="GP18" s="85"/>
      <c r="GQ18" s="85"/>
      <c r="GR18" s="85"/>
      <c r="GS18" s="85"/>
      <c r="GT18" s="91"/>
      <c r="GU18" s="84"/>
      <c r="GV18" s="85"/>
      <c r="GW18" s="85"/>
      <c r="GX18" s="85"/>
      <c r="GY18" s="85"/>
      <c r="GZ18" s="85"/>
      <c r="HA18" s="85"/>
      <c r="HB18" s="91"/>
      <c r="HC18" s="84"/>
      <c r="HD18" s="85"/>
      <c r="HE18" s="85"/>
      <c r="HF18" s="85"/>
      <c r="HG18" s="85"/>
      <c r="HH18" s="91"/>
    </row>
    <row r="19" spans="1:216" s="4" customFormat="1" ht="8.25" x14ac:dyDescent="0.15">
      <c r="A19" s="84"/>
      <c r="B19" s="85"/>
      <c r="C19" s="91"/>
      <c r="D19" s="84"/>
      <c r="E19" s="85"/>
      <c r="F19" s="85"/>
      <c r="G19" s="85"/>
      <c r="H19" s="85"/>
      <c r="I19" s="85"/>
      <c r="J19" s="85"/>
      <c r="K19" s="85"/>
      <c r="L19" s="85"/>
      <c r="M19" s="91"/>
      <c r="N19" s="84"/>
      <c r="O19" s="85"/>
      <c r="P19" s="85"/>
      <c r="Q19" s="85"/>
      <c r="R19" s="85"/>
      <c r="S19" s="91"/>
      <c r="T19" s="84"/>
      <c r="U19" s="85"/>
      <c r="V19" s="85"/>
      <c r="W19" s="85"/>
      <c r="X19" s="91"/>
      <c r="Y19" s="84"/>
      <c r="Z19" s="85"/>
      <c r="AA19" s="85"/>
      <c r="AB19" s="85"/>
      <c r="AC19" s="85"/>
      <c r="AD19" s="85"/>
      <c r="AE19" s="85"/>
      <c r="AF19" s="91"/>
      <c r="AG19" s="84"/>
      <c r="AH19" s="85"/>
      <c r="AI19" s="85"/>
      <c r="AJ19" s="85"/>
      <c r="AK19" s="91"/>
      <c r="AL19" s="84"/>
      <c r="AM19" s="85"/>
      <c r="AN19" s="85"/>
      <c r="AO19" s="85"/>
      <c r="AP19" s="91"/>
      <c r="AQ19" s="84"/>
      <c r="AR19" s="85"/>
      <c r="AS19" s="85"/>
      <c r="AT19" s="85"/>
      <c r="AU19" s="91"/>
      <c r="AV19" s="84"/>
      <c r="AW19" s="85"/>
      <c r="AX19" s="85"/>
      <c r="AY19" s="85"/>
      <c r="AZ19" s="91"/>
      <c r="BA19" s="84"/>
      <c r="BB19" s="85"/>
      <c r="BC19" s="85"/>
      <c r="BD19" s="85"/>
      <c r="BE19" s="91"/>
      <c r="BF19" s="84"/>
      <c r="BG19" s="85"/>
      <c r="BH19" s="85"/>
      <c r="BI19" s="85"/>
      <c r="BJ19" s="91"/>
      <c r="BK19" s="84"/>
      <c r="BL19" s="85"/>
      <c r="BM19" s="85"/>
      <c r="BN19" s="85"/>
      <c r="BO19" s="91"/>
      <c r="BP19" s="84"/>
      <c r="BQ19" s="85"/>
      <c r="BR19" s="85"/>
      <c r="BS19" s="85"/>
      <c r="BT19" s="91"/>
      <c r="BU19" s="84"/>
      <c r="BV19" s="85"/>
      <c r="BW19" s="85"/>
      <c r="BX19" s="85"/>
      <c r="BY19" s="91"/>
      <c r="BZ19" s="84"/>
      <c r="CA19" s="85"/>
      <c r="CB19" s="85"/>
      <c r="CC19" s="85"/>
      <c r="CD19" s="91"/>
      <c r="CE19" s="84"/>
      <c r="CF19" s="85"/>
      <c r="CG19" s="85"/>
      <c r="CH19" s="85"/>
      <c r="CI19" s="91"/>
      <c r="CJ19" s="84"/>
      <c r="CK19" s="85"/>
      <c r="CL19" s="85"/>
      <c r="CM19" s="85"/>
      <c r="CN19" s="91"/>
      <c r="CO19" s="84"/>
      <c r="CP19" s="85"/>
      <c r="CQ19" s="85"/>
      <c r="CR19" s="85"/>
      <c r="CS19" s="91"/>
      <c r="CT19" s="84"/>
      <c r="CU19" s="85"/>
      <c r="CV19" s="85"/>
      <c r="CW19" s="85"/>
      <c r="CX19" s="91"/>
      <c r="CY19" s="84"/>
      <c r="CZ19" s="85"/>
      <c r="DA19" s="85"/>
      <c r="DB19" s="85"/>
      <c r="DC19" s="91"/>
      <c r="DD19" s="84"/>
      <c r="DE19" s="85"/>
      <c r="DF19" s="85"/>
      <c r="DG19" s="85"/>
      <c r="DH19" s="91"/>
      <c r="DI19" s="84"/>
      <c r="DJ19" s="85"/>
      <c r="DK19" s="85"/>
      <c r="DL19" s="85"/>
      <c r="DM19" s="91"/>
      <c r="DN19" s="84"/>
      <c r="DO19" s="85"/>
      <c r="DP19" s="85"/>
      <c r="DQ19" s="85"/>
      <c r="DR19" s="91"/>
      <c r="DS19" s="84"/>
      <c r="DT19" s="85"/>
      <c r="DU19" s="85"/>
      <c r="DV19" s="85"/>
      <c r="DW19" s="91"/>
      <c r="DX19" s="84"/>
      <c r="DY19" s="85"/>
      <c r="DZ19" s="85"/>
      <c r="EA19" s="85"/>
      <c r="EB19" s="91"/>
      <c r="EC19" s="84"/>
      <c r="ED19" s="85"/>
      <c r="EE19" s="85"/>
      <c r="EF19" s="85"/>
      <c r="EG19" s="85"/>
      <c r="EH19" s="91"/>
      <c r="EI19" s="84"/>
      <c r="EJ19" s="85"/>
      <c r="EK19" s="85"/>
      <c r="EL19" s="85"/>
      <c r="EM19" s="91"/>
      <c r="EN19" s="84"/>
      <c r="EO19" s="85"/>
      <c r="EP19" s="85"/>
      <c r="EQ19" s="85"/>
      <c r="ER19" s="85"/>
      <c r="ES19" s="91"/>
      <c r="ET19" s="84"/>
      <c r="EU19" s="85"/>
      <c r="EV19" s="85"/>
      <c r="EW19" s="85"/>
      <c r="EX19" s="85"/>
      <c r="EY19" s="91"/>
      <c r="EZ19" s="84"/>
      <c r="FA19" s="85"/>
      <c r="FB19" s="85"/>
      <c r="FC19" s="85"/>
      <c r="FD19" s="85"/>
      <c r="FE19" s="91"/>
      <c r="FF19" s="84"/>
      <c r="FG19" s="85"/>
      <c r="FH19" s="85"/>
      <c r="FI19" s="85"/>
      <c r="FJ19" s="85"/>
      <c r="FK19" s="91"/>
      <c r="FL19" s="84"/>
      <c r="FM19" s="85"/>
      <c r="FN19" s="85"/>
      <c r="FO19" s="85"/>
      <c r="FP19" s="85"/>
      <c r="FQ19" s="91"/>
      <c r="FR19" s="84"/>
      <c r="FS19" s="85"/>
      <c r="FT19" s="85"/>
      <c r="FU19" s="85"/>
      <c r="FV19" s="85"/>
      <c r="FW19" s="85"/>
      <c r="FX19" s="85"/>
      <c r="FY19" s="85"/>
      <c r="FZ19" s="85"/>
      <c r="GA19" s="85"/>
      <c r="GB19" s="91"/>
      <c r="GC19" s="84"/>
      <c r="GD19" s="85"/>
      <c r="GE19" s="85"/>
      <c r="GF19" s="85"/>
      <c r="GG19" s="85"/>
      <c r="GH19" s="91"/>
      <c r="GI19" s="84"/>
      <c r="GJ19" s="85"/>
      <c r="GK19" s="85"/>
      <c r="GL19" s="85"/>
      <c r="GM19" s="85"/>
      <c r="GN19" s="91"/>
      <c r="GO19" s="84"/>
      <c r="GP19" s="85"/>
      <c r="GQ19" s="85"/>
      <c r="GR19" s="85"/>
      <c r="GS19" s="85"/>
      <c r="GT19" s="91"/>
      <c r="GU19" s="84"/>
      <c r="GV19" s="85"/>
      <c r="GW19" s="85"/>
      <c r="GX19" s="85"/>
      <c r="GY19" s="85"/>
      <c r="GZ19" s="85"/>
      <c r="HA19" s="85"/>
      <c r="HB19" s="91"/>
      <c r="HC19" s="84"/>
      <c r="HD19" s="85"/>
      <c r="HE19" s="85"/>
      <c r="HF19" s="85"/>
      <c r="HG19" s="85"/>
      <c r="HH19" s="91"/>
    </row>
    <row r="20" spans="1:216" s="4" customFormat="1" ht="8.25" x14ac:dyDescent="0.15">
      <c r="A20" s="84"/>
      <c r="B20" s="85"/>
      <c r="C20" s="91"/>
      <c r="D20" s="84"/>
      <c r="E20" s="85"/>
      <c r="F20" s="85"/>
      <c r="G20" s="85"/>
      <c r="H20" s="85"/>
      <c r="I20" s="85"/>
      <c r="J20" s="85"/>
      <c r="K20" s="85"/>
      <c r="L20" s="85"/>
      <c r="M20" s="91"/>
      <c r="N20" s="84"/>
      <c r="O20" s="85"/>
      <c r="P20" s="85"/>
      <c r="Q20" s="85"/>
      <c r="R20" s="85"/>
      <c r="S20" s="91"/>
      <c r="T20" s="84"/>
      <c r="U20" s="85"/>
      <c r="V20" s="85"/>
      <c r="W20" s="85"/>
      <c r="X20" s="91"/>
      <c r="Y20" s="84"/>
      <c r="Z20" s="85"/>
      <c r="AA20" s="85"/>
      <c r="AB20" s="85"/>
      <c r="AC20" s="85"/>
      <c r="AD20" s="85"/>
      <c r="AE20" s="85"/>
      <c r="AF20" s="91"/>
      <c r="AG20" s="84"/>
      <c r="AH20" s="85"/>
      <c r="AI20" s="85"/>
      <c r="AJ20" s="85"/>
      <c r="AK20" s="91"/>
      <c r="AL20" s="84"/>
      <c r="AM20" s="85"/>
      <c r="AN20" s="85"/>
      <c r="AO20" s="85"/>
      <c r="AP20" s="91"/>
      <c r="AQ20" s="84"/>
      <c r="AR20" s="85"/>
      <c r="AS20" s="85"/>
      <c r="AT20" s="85"/>
      <c r="AU20" s="91"/>
      <c r="AV20" s="84"/>
      <c r="AW20" s="85"/>
      <c r="AX20" s="85"/>
      <c r="AY20" s="85"/>
      <c r="AZ20" s="91"/>
      <c r="BA20" s="84"/>
      <c r="BB20" s="85"/>
      <c r="BC20" s="85"/>
      <c r="BD20" s="85"/>
      <c r="BE20" s="91"/>
      <c r="BF20" s="84"/>
      <c r="BG20" s="85"/>
      <c r="BH20" s="85"/>
      <c r="BI20" s="85"/>
      <c r="BJ20" s="91"/>
      <c r="BK20" s="84"/>
      <c r="BL20" s="85"/>
      <c r="BM20" s="85"/>
      <c r="BN20" s="85"/>
      <c r="BO20" s="91"/>
      <c r="BP20" s="84"/>
      <c r="BQ20" s="85"/>
      <c r="BR20" s="85"/>
      <c r="BS20" s="85"/>
      <c r="BT20" s="91"/>
      <c r="BU20" s="84"/>
      <c r="BV20" s="85"/>
      <c r="BW20" s="85"/>
      <c r="BX20" s="85"/>
      <c r="BY20" s="91"/>
      <c r="BZ20" s="84"/>
      <c r="CA20" s="85"/>
      <c r="CB20" s="85"/>
      <c r="CC20" s="85"/>
      <c r="CD20" s="91"/>
      <c r="CE20" s="84"/>
      <c r="CF20" s="85"/>
      <c r="CG20" s="85"/>
      <c r="CH20" s="85"/>
      <c r="CI20" s="91"/>
      <c r="CJ20" s="84"/>
      <c r="CK20" s="85"/>
      <c r="CL20" s="85"/>
      <c r="CM20" s="85"/>
      <c r="CN20" s="91"/>
      <c r="CO20" s="84"/>
      <c r="CP20" s="85"/>
      <c r="CQ20" s="85"/>
      <c r="CR20" s="85"/>
      <c r="CS20" s="91"/>
      <c r="CT20" s="84"/>
      <c r="CU20" s="85"/>
      <c r="CV20" s="85"/>
      <c r="CW20" s="85"/>
      <c r="CX20" s="91"/>
      <c r="CY20" s="84"/>
      <c r="CZ20" s="85"/>
      <c r="DA20" s="85"/>
      <c r="DB20" s="85"/>
      <c r="DC20" s="91"/>
      <c r="DD20" s="84"/>
      <c r="DE20" s="85"/>
      <c r="DF20" s="85"/>
      <c r="DG20" s="85"/>
      <c r="DH20" s="91"/>
      <c r="DI20" s="84"/>
      <c r="DJ20" s="85"/>
      <c r="DK20" s="85"/>
      <c r="DL20" s="85"/>
      <c r="DM20" s="91"/>
      <c r="DN20" s="84"/>
      <c r="DO20" s="85"/>
      <c r="DP20" s="85"/>
      <c r="DQ20" s="85"/>
      <c r="DR20" s="91"/>
      <c r="DS20" s="84"/>
      <c r="DT20" s="85"/>
      <c r="DU20" s="85"/>
      <c r="DV20" s="85"/>
      <c r="DW20" s="91"/>
      <c r="DX20" s="84"/>
      <c r="DY20" s="85"/>
      <c r="DZ20" s="85"/>
      <c r="EA20" s="85"/>
      <c r="EB20" s="91"/>
      <c r="EC20" s="84"/>
      <c r="ED20" s="85"/>
      <c r="EE20" s="85"/>
      <c r="EF20" s="85"/>
      <c r="EG20" s="85"/>
      <c r="EH20" s="91"/>
      <c r="EI20" s="84"/>
      <c r="EJ20" s="85"/>
      <c r="EK20" s="85"/>
      <c r="EL20" s="85"/>
      <c r="EM20" s="91"/>
      <c r="EN20" s="84"/>
      <c r="EO20" s="85"/>
      <c r="EP20" s="85"/>
      <c r="EQ20" s="85"/>
      <c r="ER20" s="85"/>
      <c r="ES20" s="91"/>
      <c r="ET20" s="84"/>
      <c r="EU20" s="85"/>
      <c r="EV20" s="85"/>
      <c r="EW20" s="85"/>
      <c r="EX20" s="85"/>
      <c r="EY20" s="91"/>
      <c r="EZ20" s="84"/>
      <c r="FA20" s="85"/>
      <c r="FB20" s="85"/>
      <c r="FC20" s="85"/>
      <c r="FD20" s="85"/>
      <c r="FE20" s="91"/>
      <c r="FF20" s="84"/>
      <c r="FG20" s="85"/>
      <c r="FH20" s="85"/>
      <c r="FI20" s="85"/>
      <c r="FJ20" s="85"/>
      <c r="FK20" s="91"/>
      <c r="FL20" s="84"/>
      <c r="FM20" s="85"/>
      <c r="FN20" s="85"/>
      <c r="FO20" s="85"/>
      <c r="FP20" s="85"/>
      <c r="FQ20" s="91"/>
      <c r="FR20" s="84"/>
      <c r="FS20" s="85"/>
      <c r="FT20" s="85"/>
      <c r="FU20" s="85"/>
      <c r="FV20" s="85"/>
      <c r="FW20" s="85"/>
      <c r="FX20" s="85"/>
      <c r="FY20" s="85"/>
      <c r="FZ20" s="85"/>
      <c r="GA20" s="85"/>
      <c r="GB20" s="91"/>
      <c r="GC20" s="84"/>
      <c r="GD20" s="85"/>
      <c r="GE20" s="85"/>
      <c r="GF20" s="85"/>
      <c r="GG20" s="85"/>
      <c r="GH20" s="91"/>
      <c r="GI20" s="84"/>
      <c r="GJ20" s="85"/>
      <c r="GK20" s="85"/>
      <c r="GL20" s="85"/>
      <c r="GM20" s="85"/>
      <c r="GN20" s="91"/>
      <c r="GO20" s="84"/>
      <c r="GP20" s="85"/>
      <c r="GQ20" s="85"/>
      <c r="GR20" s="85"/>
      <c r="GS20" s="85"/>
      <c r="GT20" s="91"/>
      <c r="GU20" s="84"/>
      <c r="GV20" s="85"/>
      <c r="GW20" s="85"/>
      <c r="GX20" s="85"/>
      <c r="GY20" s="85"/>
      <c r="GZ20" s="85"/>
      <c r="HA20" s="85"/>
      <c r="HB20" s="91"/>
      <c r="HC20" s="84"/>
      <c r="HD20" s="85"/>
      <c r="HE20" s="85"/>
      <c r="HF20" s="85"/>
      <c r="HG20" s="85"/>
      <c r="HH20" s="91"/>
    </row>
    <row r="21" spans="1:216" s="4" customFormat="1" ht="8.25" x14ac:dyDescent="0.15">
      <c r="A21" s="84"/>
      <c r="B21" s="85"/>
      <c r="C21" s="91"/>
      <c r="D21" s="84"/>
      <c r="E21" s="85"/>
      <c r="F21" s="85"/>
      <c r="G21" s="85"/>
      <c r="H21" s="85"/>
      <c r="I21" s="85"/>
      <c r="J21" s="85"/>
      <c r="K21" s="85"/>
      <c r="L21" s="85"/>
      <c r="M21" s="91"/>
      <c r="N21" s="84"/>
      <c r="O21" s="85"/>
      <c r="P21" s="85"/>
      <c r="Q21" s="85"/>
      <c r="R21" s="85"/>
      <c r="S21" s="91"/>
      <c r="T21" s="84"/>
      <c r="U21" s="85"/>
      <c r="V21" s="85"/>
      <c r="W21" s="85"/>
      <c r="X21" s="91"/>
      <c r="Y21" s="84"/>
      <c r="Z21" s="85"/>
      <c r="AA21" s="85"/>
      <c r="AB21" s="85"/>
      <c r="AC21" s="85"/>
      <c r="AD21" s="85"/>
      <c r="AE21" s="85"/>
      <c r="AF21" s="91"/>
      <c r="AG21" s="84"/>
      <c r="AH21" s="85"/>
      <c r="AI21" s="85"/>
      <c r="AJ21" s="85"/>
      <c r="AK21" s="91"/>
      <c r="AL21" s="84"/>
      <c r="AM21" s="85"/>
      <c r="AN21" s="85"/>
      <c r="AO21" s="85"/>
      <c r="AP21" s="91"/>
      <c r="AQ21" s="84"/>
      <c r="AR21" s="85"/>
      <c r="AS21" s="85"/>
      <c r="AT21" s="85"/>
      <c r="AU21" s="91"/>
      <c r="AV21" s="84"/>
      <c r="AW21" s="85"/>
      <c r="AX21" s="85"/>
      <c r="AY21" s="85"/>
      <c r="AZ21" s="91"/>
      <c r="BA21" s="84"/>
      <c r="BB21" s="85"/>
      <c r="BC21" s="85"/>
      <c r="BD21" s="85"/>
      <c r="BE21" s="91"/>
      <c r="BF21" s="84"/>
      <c r="BG21" s="85"/>
      <c r="BH21" s="85"/>
      <c r="BI21" s="85"/>
      <c r="BJ21" s="91"/>
      <c r="BK21" s="84"/>
      <c r="BL21" s="85"/>
      <c r="BM21" s="85"/>
      <c r="BN21" s="85"/>
      <c r="BO21" s="91"/>
      <c r="BP21" s="84"/>
      <c r="BQ21" s="85"/>
      <c r="BR21" s="85"/>
      <c r="BS21" s="85"/>
      <c r="BT21" s="91"/>
      <c r="BU21" s="84"/>
      <c r="BV21" s="85"/>
      <c r="BW21" s="85"/>
      <c r="BX21" s="85"/>
      <c r="BY21" s="91"/>
      <c r="BZ21" s="84"/>
      <c r="CA21" s="85"/>
      <c r="CB21" s="85"/>
      <c r="CC21" s="85"/>
      <c r="CD21" s="91"/>
      <c r="CE21" s="84"/>
      <c r="CF21" s="85"/>
      <c r="CG21" s="85"/>
      <c r="CH21" s="85"/>
      <c r="CI21" s="91"/>
      <c r="CJ21" s="84"/>
      <c r="CK21" s="85"/>
      <c r="CL21" s="85"/>
      <c r="CM21" s="85"/>
      <c r="CN21" s="91"/>
      <c r="CO21" s="84"/>
      <c r="CP21" s="85"/>
      <c r="CQ21" s="85"/>
      <c r="CR21" s="85"/>
      <c r="CS21" s="91"/>
      <c r="CT21" s="84"/>
      <c r="CU21" s="85"/>
      <c r="CV21" s="85"/>
      <c r="CW21" s="85"/>
      <c r="CX21" s="91"/>
      <c r="CY21" s="84"/>
      <c r="CZ21" s="85"/>
      <c r="DA21" s="85"/>
      <c r="DB21" s="85"/>
      <c r="DC21" s="91"/>
      <c r="DD21" s="84"/>
      <c r="DE21" s="85"/>
      <c r="DF21" s="85"/>
      <c r="DG21" s="85"/>
      <c r="DH21" s="91"/>
      <c r="DI21" s="84"/>
      <c r="DJ21" s="85"/>
      <c r="DK21" s="85"/>
      <c r="DL21" s="85"/>
      <c r="DM21" s="91"/>
      <c r="DN21" s="84"/>
      <c r="DO21" s="85"/>
      <c r="DP21" s="85"/>
      <c r="DQ21" s="85"/>
      <c r="DR21" s="91"/>
      <c r="DS21" s="84"/>
      <c r="DT21" s="85"/>
      <c r="DU21" s="85"/>
      <c r="DV21" s="85"/>
      <c r="DW21" s="91"/>
      <c r="DX21" s="84"/>
      <c r="DY21" s="85"/>
      <c r="DZ21" s="85"/>
      <c r="EA21" s="85"/>
      <c r="EB21" s="91"/>
      <c r="EC21" s="84"/>
      <c r="ED21" s="85"/>
      <c r="EE21" s="85"/>
      <c r="EF21" s="85"/>
      <c r="EG21" s="85"/>
      <c r="EH21" s="91"/>
      <c r="EI21" s="84"/>
      <c r="EJ21" s="85"/>
      <c r="EK21" s="85"/>
      <c r="EL21" s="85"/>
      <c r="EM21" s="91"/>
      <c r="EN21" s="84"/>
      <c r="EO21" s="85"/>
      <c r="EP21" s="85"/>
      <c r="EQ21" s="85"/>
      <c r="ER21" s="85"/>
      <c r="ES21" s="91"/>
      <c r="ET21" s="84"/>
      <c r="EU21" s="85"/>
      <c r="EV21" s="85"/>
      <c r="EW21" s="85"/>
      <c r="EX21" s="85"/>
      <c r="EY21" s="91"/>
      <c r="EZ21" s="84"/>
      <c r="FA21" s="85"/>
      <c r="FB21" s="85"/>
      <c r="FC21" s="85"/>
      <c r="FD21" s="85"/>
      <c r="FE21" s="91"/>
      <c r="FF21" s="84"/>
      <c r="FG21" s="85"/>
      <c r="FH21" s="85"/>
      <c r="FI21" s="85"/>
      <c r="FJ21" s="85"/>
      <c r="FK21" s="91"/>
      <c r="FL21" s="84"/>
      <c r="FM21" s="85"/>
      <c r="FN21" s="85"/>
      <c r="FO21" s="85"/>
      <c r="FP21" s="85"/>
      <c r="FQ21" s="91"/>
      <c r="FR21" s="84"/>
      <c r="FS21" s="85"/>
      <c r="FT21" s="85"/>
      <c r="FU21" s="85"/>
      <c r="FV21" s="85"/>
      <c r="FW21" s="85"/>
      <c r="FX21" s="85"/>
      <c r="FY21" s="85"/>
      <c r="FZ21" s="85"/>
      <c r="GA21" s="85"/>
      <c r="GB21" s="91"/>
      <c r="GC21" s="84"/>
      <c r="GD21" s="85"/>
      <c r="GE21" s="85"/>
      <c r="GF21" s="85"/>
      <c r="GG21" s="85"/>
      <c r="GH21" s="91"/>
      <c r="GI21" s="84"/>
      <c r="GJ21" s="85"/>
      <c r="GK21" s="85"/>
      <c r="GL21" s="85"/>
      <c r="GM21" s="85"/>
      <c r="GN21" s="91"/>
      <c r="GO21" s="84"/>
      <c r="GP21" s="85"/>
      <c r="GQ21" s="85"/>
      <c r="GR21" s="85"/>
      <c r="GS21" s="85"/>
      <c r="GT21" s="91"/>
      <c r="GU21" s="84"/>
      <c r="GV21" s="85"/>
      <c r="GW21" s="85"/>
      <c r="GX21" s="85"/>
      <c r="GY21" s="85"/>
      <c r="GZ21" s="85"/>
      <c r="HA21" s="85"/>
      <c r="HB21" s="91"/>
      <c r="HC21" s="84"/>
      <c r="HD21" s="85"/>
      <c r="HE21" s="85"/>
      <c r="HF21" s="85"/>
      <c r="HG21" s="85"/>
      <c r="HH21" s="91"/>
    </row>
    <row r="22" spans="1:216" s="4" customFormat="1" ht="8.25" x14ac:dyDescent="0.15">
      <c r="A22" s="84"/>
      <c r="B22" s="85"/>
      <c r="C22" s="91"/>
      <c r="D22" s="84"/>
      <c r="E22" s="85"/>
      <c r="F22" s="85"/>
      <c r="G22" s="85"/>
      <c r="H22" s="85"/>
      <c r="I22" s="85"/>
      <c r="J22" s="85"/>
      <c r="K22" s="85"/>
      <c r="L22" s="85"/>
      <c r="M22" s="91"/>
      <c r="N22" s="84"/>
      <c r="O22" s="85"/>
      <c r="P22" s="85"/>
      <c r="Q22" s="85"/>
      <c r="R22" s="85"/>
      <c r="S22" s="91"/>
      <c r="T22" s="84"/>
      <c r="U22" s="85"/>
      <c r="V22" s="85"/>
      <c r="W22" s="85"/>
      <c r="X22" s="91"/>
      <c r="Y22" s="84"/>
      <c r="Z22" s="85"/>
      <c r="AA22" s="85"/>
      <c r="AB22" s="85"/>
      <c r="AC22" s="85"/>
      <c r="AD22" s="85"/>
      <c r="AE22" s="85"/>
      <c r="AF22" s="91"/>
      <c r="AG22" s="84"/>
      <c r="AH22" s="85"/>
      <c r="AI22" s="85"/>
      <c r="AJ22" s="85"/>
      <c r="AK22" s="91"/>
      <c r="AL22" s="84"/>
      <c r="AM22" s="85"/>
      <c r="AN22" s="85"/>
      <c r="AO22" s="85"/>
      <c r="AP22" s="91"/>
      <c r="AQ22" s="84"/>
      <c r="AR22" s="85"/>
      <c r="AS22" s="85"/>
      <c r="AT22" s="85"/>
      <c r="AU22" s="91"/>
      <c r="AV22" s="84"/>
      <c r="AW22" s="85"/>
      <c r="AX22" s="85"/>
      <c r="AY22" s="85"/>
      <c r="AZ22" s="91"/>
      <c r="BA22" s="84"/>
      <c r="BB22" s="85"/>
      <c r="BC22" s="85"/>
      <c r="BD22" s="85"/>
      <c r="BE22" s="91"/>
      <c r="BF22" s="84"/>
      <c r="BG22" s="85"/>
      <c r="BH22" s="85"/>
      <c r="BI22" s="85"/>
      <c r="BJ22" s="91"/>
      <c r="BK22" s="84"/>
      <c r="BL22" s="85"/>
      <c r="BM22" s="85"/>
      <c r="BN22" s="85"/>
      <c r="BO22" s="91"/>
      <c r="BP22" s="84"/>
      <c r="BQ22" s="85"/>
      <c r="BR22" s="85"/>
      <c r="BS22" s="85"/>
      <c r="BT22" s="91"/>
      <c r="BU22" s="84"/>
      <c r="BV22" s="85"/>
      <c r="BW22" s="85"/>
      <c r="BX22" s="85"/>
      <c r="BY22" s="91"/>
      <c r="BZ22" s="84"/>
      <c r="CA22" s="85"/>
      <c r="CB22" s="85"/>
      <c r="CC22" s="85"/>
      <c r="CD22" s="91"/>
      <c r="CE22" s="84"/>
      <c r="CF22" s="85"/>
      <c r="CG22" s="85"/>
      <c r="CH22" s="85"/>
      <c r="CI22" s="91"/>
      <c r="CJ22" s="84"/>
      <c r="CK22" s="85"/>
      <c r="CL22" s="85"/>
      <c r="CM22" s="85"/>
      <c r="CN22" s="91"/>
      <c r="CO22" s="84"/>
      <c r="CP22" s="85"/>
      <c r="CQ22" s="85"/>
      <c r="CR22" s="85"/>
      <c r="CS22" s="91"/>
      <c r="CT22" s="84"/>
      <c r="CU22" s="85"/>
      <c r="CV22" s="85"/>
      <c r="CW22" s="85"/>
      <c r="CX22" s="91"/>
      <c r="CY22" s="84"/>
      <c r="CZ22" s="85"/>
      <c r="DA22" s="85"/>
      <c r="DB22" s="85"/>
      <c r="DC22" s="91"/>
      <c r="DD22" s="84"/>
      <c r="DE22" s="85"/>
      <c r="DF22" s="85"/>
      <c r="DG22" s="85"/>
      <c r="DH22" s="91"/>
      <c r="DI22" s="84"/>
      <c r="DJ22" s="85"/>
      <c r="DK22" s="85"/>
      <c r="DL22" s="85"/>
      <c r="DM22" s="91"/>
      <c r="DN22" s="84"/>
      <c r="DO22" s="85"/>
      <c r="DP22" s="85"/>
      <c r="DQ22" s="85"/>
      <c r="DR22" s="91"/>
      <c r="DS22" s="84"/>
      <c r="DT22" s="85"/>
      <c r="DU22" s="85"/>
      <c r="DV22" s="85"/>
      <c r="DW22" s="91"/>
      <c r="DX22" s="84"/>
      <c r="DY22" s="85"/>
      <c r="DZ22" s="85"/>
      <c r="EA22" s="85"/>
      <c r="EB22" s="91"/>
      <c r="EC22" s="84"/>
      <c r="ED22" s="85"/>
      <c r="EE22" s="85"/>
      <c r="EF22" s="85"/>
      <c r="EG22" s="85"/>
      <c r="EH22" s="91"/>
      <c r="EI22" s="84"/>
      <c r="EJ22" s="85"/>
      <c r="EK22" s="85"/>
      <c r="EL22" s="85"/>
      <c r="EM22" s="91"/>
      <c r="EN22" s="84"/>
      <c r="EO22" s="85"/>
      <c r="EP22" s="85"/>
      <c r="EQ22" s="85"/>
      <c r="ER22" s="85"/>
      <c r="ES22" s="91"/>
      <c r="ET22" s="84"/>
      <c r="EU22" s="85"/>
      <c r="EV22" s="85"/>
      <c r="EW22" s="85"/>
      <c r="EX22" s="85"/>
      <c r="EY22" s="91"/>
      <c r="EZ22" s="84"/>
      <c r="FA22" s="85"/>
      <c r="FB22" s="85"/>
      <c r="FC22" s="85"/>
      <c r="FD22" s="85"/>
      <c r="FE22" s="91"/>
      <c r="FF22" s="84"/>
      <c r="FG22" s="85"/>
      <c r="FH22" s="85"/>
      <c r="FI22" s="85"/>
      <c r="FJ22" s="85"/>
      <c r="FK22" s="91"/>
      <c r="FL22" s="84"/>
      <c r="FM22" s="85"/>
      <c r="FN22" s="85"/>
      <c r="FO22" s="85"/>
      <c r="FP22" s="85"/>
      <c r="FQ22" s="91"/>
      <c r="FR22" s="84"/>
      <c r="FS22" s="85"/>
      <c r="FT22" s="85"/>
      <c r="FU22" s="85"/>
      <c r="FV22" s="85"/>
      <c r="FW22" s="85"/>
      <c r="FX22" s="85"/>
      <c r="FY22" s="85"/>
      <c r="FZ22" s="85"/>
      <c r="GA22" s="85"/>
      <c r="GB22" s="91"/>
      <c r="GC22" s="84"/>
      <c r="GD22" s="85"/>
      <c r="GE22" s="85"/>
      <c r="GF22" s="85"/>
      <c r="GG22" s="85"/>
      <c r="GH22" s="91"/>
      <c r="GI22" s="84"/>
      <c r="GJ22" s="85"/>
      <c r="GK22" s="85"/>
      <c r="GL22" s="85"/>
      <c r="GM22" s="85"/>
      <c r="GN22" s="91"/>
      <c r="GO22" s="84"/>
      <c r="GP22" s="85"/>
      <c r="GQ22" s="85"/>
      <c r="GR22" s="85"/>
      <c r="GS22" s="85"/>
      <c r="GT22" s="91"/>
      <c r="GU22" s="84"/>
      <c r="GV22" s="85"/>
      <c r="GW22" s="85"/>
      <c r="GX22" s="85"/>
      <c r="GY22" s="85"/>
      <c r="GZ22" s="85"/>
      <c r="HA22" s="85"/>
      <c r="HB22" s="91"/>
      <c r="HC22" s="84"/>
      <c r="HD22" s="85"/>
      <c r="HE22" s="85"/>
      <c r="HF22" s="85"/>
      <c r="HG22" s="85"/>
      <c r="HH22" s="91"/>
    </row>
    <row r="23" spans="1:216" s="4" customFormat="1" ht="8.25" x14ac:dyDescent="0.15">
      <c r="A23" s="84"/>
      <c r="B23" s="85"/>
      <c r="C23" s="91"/>
      <c r="D23" s="84"/>
      <c r="E23" s="85"/>
      <c r="F23" s="85"/>
      <c r="G23" s="85"/>
      <c r="H23" s="85"/>
      <c r="I23" s="85"/>
      <c r="J23" s="85"/>
      <c r="K23" s="85"/>
      <c r="L23" s="85"/>
      <c r="M23" s="91"/>
      <c r="N23" s="84"/>
      <c r="O23" s="85"/>
      <c r="P23" s="85"/>
      <c r="Q23" s="85"/>
      <c r="R23" s="85"/>
      <c r="S23" s="91"/>
      <c r="T23" s="84"/>
      <c r="U23" s="85"/>
      <c r="V23" s="85"/>
      <c r="W23" s="85"/>
      <c r="X23" s="91"/>
      <c r="Y23" s="84"/>
      <c r="Z23" s="85"/>
      <c r="AA23" s="85"/>
      <c r="AB23" s="85"/>
      <c r="AC23" s="85"/>
      <c r="AD23" s="85"/>
      <c r="AE23" s="85"/>
      <c r="AF23" s="91"/>
      <c r="AG23" s="84"/>
      <c r="AH23" s="85"/>
      <c r="AI23" s="85"/>
      <c r="AJ23" s="85"/>
      <c r="AK23" s="91"/>
      <c r="AL23" s="84"/>
      <c r="AM23" s="85"/>
      <c r="AN23" s="85"/>
      <c r="AO23" s="85"/>
      <c r="AP23" s="91"/>
      <c r="AQ23" s="84"/>
      <c r="AR23" s="85"/>
      <c r="AS23" s="85"/>
      <c r="AT23" s="85"/>
      <c r="AU23" s="91"/>
      <c r="AV23" s="84"/>
      <c r="AW23" s="85"/>
      <c r="AX23" s="85"/>
      <c r="AY23" s="85"/>
      <c r="AZ23" s="91"/>
      <c r="BA23" s="84"/>
      <c r="BB23" s="85"/>
      <c r="BC23" s="85"/>
      <c r="BD23" s="85"/>
      <c r="BE23" s="91"/>
      <c r="BF23" s="84"/>
      <c r="BG23" s="85"/>
      <c r="BH23" s="85"/>
      <c r="BI23" s="85"/>
      <c r="BJ23" s="91"/>
      <c r="BK23" s="84"/>
      <c r="BL23" s="85"/>
      <c r="BM23" s="85"/>
      <c r="BN23" s="85"/>
      <c r="BO23" s="91"/>
      <c r="BP23" s="84"/>
      <c r="BQ23" s="85"/>
      <c r="BR23" s="85"/>
      <c r="BS23" s="85"/>
      <c r="BT23" s="91"/>
      <c r="BU23" s="84"/>
      <c r="BV23" s="85"/>
      <c r="BW23" s="85"/>
      <c r="BX23" s="85"/>
      <c r="BY23" s="91"/>
      <c r="BZ23" s="84"/>
      <c r="CA23" s="85"/>
      <c r="CB23" s="85"/>
      <c r="CC23" s="85"/>
      <c r="CD23" s="91"/>
      <c r="CE23" s="84"/>
      <c r="CF23" s="85"/>
      <c r="CG23" s="85"/>
      <c r="CH23" s="85"/>
      <c r="CI23" s="91"/>
      <c r="CJ23" s="84"/>
      <c r="CK23" s="85"/>
      <c r="CL23" s="85"/>
      <c r="CM23" s="85"/>
      <c r="CN23" s="91"/>
      <c r="CO23" s="84"/>
      <c r="CP23" s="85"/>
      <c r="CQ23" s="85"/>
      <c r="CR23" s="85"/>
      <c r="CS23" s="91"/>
      <c r="CT23" s="84"/>
      <c r="CU23" s="85"/>
      <c r="CV23" s="85"/>
      <c r="CW23" s="85"/>
      <c r="CX23" s="91"/>
      <c r="CY23" s="84"/>
      <c r="CZ23" s="85"/>
      <c r="DA23" s="85"/>
      <c r="DB23" s="85"/>
      <c r="DC23" s="91"/>
      <c r="DD23" s="84"/>
      <c r="DE23" s="85"/>
      <c r="DF23" s="85"/>
      <c r="DG23" s="85"/>
      <c r="DH23" s="91"/>
      <c r="DI23" s="84"/>
      <c r="DJ23" s="85"/>
      <c r="DK23" s="85"/>
      <c r="DL23" s="85"/>
      <c r="DM23" s="91"/>
      <c r="DN23" s="84"/>
      <c r="DO23" s="85"/>
      <c r="DP23" s="85"/>
      <c r="DQ23" s="85"/>
      <c r="DR23" s="91"/>
      <c r="DS23" s="84"/>
      <c r="DT23" s="85"/>
      <c r="DU23" s="85"/>
      <c r="DV23" s="85"/>
      <c r="DW23" s="91"/>
      <c r="DX23" s="84"/>
      <c r="DY23" s="85"/>
      <c r="DZ23" s="85"/>
      <c r="EA23" s="85"/>
      <c r="EB23" s="91"/>
      <c r="EC23" s="84"/>
      <c r="ED23" s="85"/>
      <c r="EE23" s="85"/>
      <c r="EF23" s="85"/>
      <c r="EG23" s="85"/>
      <c r="EH23" s="91"/>
      <c r="EI23" s="84"/>
      <c r="EJ23" s="85"/>
      <c r="EK23" s="85"/>
      <c r="EL23" s="85"/>
      <c r="EM23" s="91"/>
      <c r="EN23" s="84"/>
      <c r="EO23" s="85"/>
      <c r="EP23" s="85"/>
      <c r="EQ23" s="85"/>
      <c r="ER23" s="85"/>
      <c r="ES23" s="91"/>
      <c r="ET23" s="84"/>
      <c r="EU23" s="85"/>
      <c r="EV23" s="85"/>
      <c r="EW23" s="85"/>
      <c r="EX23" s="85"/>
      <c r="EY23" s="91"/>
      <c r="EZ23" s="84"/>
      <c r="FA23" s="85"/>
      <c r="FB23" s="85"/>
      <c r="FC23" s="85"/>
      <c r="FD23" s="85"/>
      <c r="FE23" s="91"/>
      <c r="FF23" s="84"/>
      <c r="FG23" s="85"/>
      <c r="FH23" s="85"/>
      <c r="FI23" s="85"/>
      <c r="FJ23" s="85"/>
      <c r="FK23" s="91"/>
      <c r="FL23" s="84"/>
      <c r="FM23" s="85"/>
      <c r="FN23" s="85"/>
      <c r="FO23" s="85"/>
      <c r="FP23" s="85"/>
      <c r="FQ23" s="91"/>
      <c r="FR23" s="84"/>
      <c r="FS23" s="85"/>
      <c r="FT23" s="85"/>
      <c r="FU23" s="85"/>
      <c r="FV23" s="85"/>
      <c r="FW23" s="85"/>
      <c r="FX23" s="85"/>
      <c r="FY23" s="85"/>
      <c r="FZ23" s="85"/>
      <c r="GA23" s="85"/>
      <c r="GB23" s="91"/>
      <c r="GC23" s="84"/>
      <c r="GD23" s="85"/>
      <c r="GE23" s="85"/>
      <c r="GF23" s="85"/>
      <c r="GG23" s="85"/>
      <c r="GH23" s="91"/>
      <c r="GI23" s="84"/>
      <c r="GJ23" s="85"/>
      <c r="GK23" s="85"/>
      <c r="GL23" s="85"/>
      <c r="GM23" s="85"/>
      <c r="GN23" s="91"/>
      <c r="GO23" s="84"/>
      <c r="GP23" s="85"/>
      <c r="GQ23" s="85"/>
      <c r="GR23" s="85"/>
      <c r="GS23" s="85"/>
      <c r="GT23" s="91"/>
      <c r="GU23" s="84"/>
      <c r="GV23" s="85"/>
      <c r="GW23" s="85"/>
      <c r="GX23" s="85"/>
      <c r="GY23" s="85"/>
      <c r="GZ23" s="85"/>
      <c r="HA23" s="85"/>
      <c r="HB23" s="91"/>
      <c r="HC23" s="84"/>
      <c r="HD23" s="85"/>
      <c r="HE23" s="85"/>
      <c r="HF23" s="85"/>
      <c r="HG23" s="85"/>
      <c r="HH23" s="91"/>
    </row>
    <row r="24" spans="1:216" s="4" customFormat="1" ht="8.25" x14ac:dyDescent="0.15">
      <c r="A24" s="84"/>
      <c r="B24" s="85"/>
      <c r="C24" s="91"/>
      <c r="D24" s="84"/>
      <c r="E24" s="85"/>
      <c r="F24" s="85"/>
      <c r="G24" s="85"/>
      <c r="H24" s="85"/>
      <c r="I24" s="85"/>
      <c r="J24" s="85"/>
      <c r="K24" s="85"/>
      <c r="L24" s="85"/>
      <c r="M24" s="91"/>
      <c r="N24" s="84"/>
      <c r="O24" s="85"/>
      <c r="P24" s="85"/>
      <c r="Q24" s="85"/>
      <c r="R24" s="85"/>
      <c r="S24" s="91"/>
      <c r="T24" s="84"/>
      <c r="U24" s="85"/>
      <c r="V24" s="85"/>
      <c r="W24" s="85"/>
      <c r="X24" s="91"/>
      <c r="Y24" s="84"/>
      <c r="Z24" s="85"/>
      <c r="AA24" s="85"/>
      <c r="AB24" s="85"/>
      <c r="AC24" s="85"/>
      <c r="AD24" s="85"/>
      <c r="AE24" s="85"/>
      <c r="AF24" s="91"/>
      <c r="AG24" s="84"/>
      <c r="AH24" s="85"/>
      <c r="AI24" s="85"/>
      <c r="AJ24" s="85"/>
      <c r="AK24" s="91"/>
      <c r="AL24" s="84"/>
      <c r="AM24" s="85"/>
      <c r="AN24" s="85"/>
      <c r="AO24" s="85"/>
      <c r="AP24" s="91"/>
      <c r="AQ24" s="84"/>
      <c r="AR24" s="85"/>
      <c r="AS24" s="85"/>
      <c r="AT24" s="85"/>
      <c r="AU24" s="91"/>
      <c r="AV24" s="84"/>
      <c r="AW24" s="85"/>
      <c r="AX24" s="85"/>
      <c r="AY24" s="85"/>
      <c r="AZ24" s="91"/>
      <c r="BA24" s="84"/>
      <c r="BB24" s="85"/>
      <c r="BC24" s="85"/>
      <c r="BD24" s="85"/>
      <c r="BE24" s="91"/>
      <c r="BF24" s="84"/>
      <c r="BG24" s="85"/>
      <c r="BH24" s="85"/>
      <c r="BI24" s="85"/>
      <c r="BJ24" s="91"/>
      <c r="BK24" s="84"/>
      <c r="BL24" s="85"/>
      <c r="BM24" s="85"/>
      <c r="BN24" s="85"/>
      <c r="BO24" s="91"/>
      <c r="BP24" s="84"/>
      <c r="BQ24" s="85"/>
      <c r="BR24" s="85"/>
      <c r="BS24" s="85"/>
      <c r="BT24" s="91"/>
      <c r="BU24" s="84"/>
      <c r="BV24" s="85"/>
      <c r="BW24" s="85"/>
      <c r="BX24" s="85"/>
      <c r="BY24" s="91"/>
      <c r="BZ24" s="84"/>
      <c r="CA24" s="85"/>
      <c r="CB24" s="85"/>
      <c r="CC24" s="85"/>
      <c r="CD24" s="91"/>
      <c r="CE24" s="84"/>
      <c r="CF24" s="85"/>
      <c r="CG24" s="85"/>
      <c r="CH24" s="85"/>
      <c r="CI24" s="91"/>
      <c r="CJ24" s="84"/>
      <c r="CK24" s="85"/>
      <c r="CL24" s="85"/>
      <c r="CM24" s="85"/>
      <c r="CN24" s="91"/>
      <c r="CO24" s="84"/>
      <c r="CP24" s="85"/>
      <c r="CQ24" s="85"/>
      <c r="CR24" s="85"/>
      <c r="CS24" s="91"/>
      <c r="CT24" s="84"/>
      <c r="CU24" s="85"/>
      <c r="CV24" s="85"/>
      <c r="CW24" s="85"/>
      <c r="CX24" s="91"/>
      <c r="CY24" s="84"/>
      <c r="CZ24" s="85"/>
      <c r="DA24" s="85"/>
      <c r="DB24" s="85"/>
      <c r="DC24" s="91"/>
      <c r="DD24" s="84"/>
      <c r="DE24" s="85"/>
      <c r="DF24" s="85"/>
      <c r="DG24" s="85"/>
      <c r="DH24" s="91"/>
      <c r="DI24" s="84"/>
      <c r="DJ24" s="85"/>
      <c r="DK24" s="85"/>
      <c r="DL24" s="85"/>
      <c r="DM24" s="91"/>
      <c r="DN24" s="84"/>
      <c r="DO24" s="85"/>
      <c r="DP24" s="85"/>
      <c r="DQ24" s="85"/>
      <c r="DR24" s="91"/>
      <c r="DS24" s="84"/>
      <c r="DT24" s="85"/>
      <c r="DU24" s="85"/>
      <c r="DV24" s="85"/>
      <c r="DW24" s="91"/>
      <c r="DX24" s="84"/>
      <c r="DY24" s="85"/>
      <c r="DZ24" s="85"/>
      <c r="EA24" s="85"/>
      <c r="EB24" s="91"/>
      <c r="EC24" s="84"/>
      <c r="ED24" s="85"/>
      <c r="EE24" s="85"/>
      <c r="EF24" s="85"/>
      <c r="EG24" s="85"/>
      <c r="EH24" s="91"/>
      <c r="EI24" s="84"/>
      <c r="EJ24" s="85"/>
      <c r="EK24" s="85"/>
      <c r="EL24" s="85"/>
      <c r="EM24" s="91"/>
      <c r="EN24" s="84"/>
      <c r="EO24" s="85"/>
      <c r="EP24" s="85"/>
      <c r="EQ24" s="85"/>
      <c r="ER24" s="85"/>
      <c r="ES24" s="91"/>
      <c r="ET24" s="84"/>
      <c r="EU24" s="85"/>
      <c r="EV24" s="85"/>
      <c r="EW24" s="85"/>
      <c r="EX24" s="85"/>
      <c r="EY24" s="91"/>
      <c r="EZ24" s="84"/>
      <c r="FA24" s="85"/>
      <c r="FB24" s="85"/>
      <c r="FC24" s="85"/>
      <c r="FD24" s="85"/>
      <c r="FE24" s="91"/>
      <c r="FF24" s="84"/>
      <c r="FG24" s="85"/>
      <c r="FH24" s="85"/>
      <c r="FI24" s="85"/>
      <c r="FJ24" s="85"/>
      <c r="FK24" s="91"/>
      <c r="FL24" s="84"/>
      <c r="FM24" s="85"/>
      <c r="FN24" s="85"/>
      <c r="FO24" s="85"/>
      <c r="FP24" s="85"/>
      <c r="FQ24" s="91"/>
      <c r="FR24" s="84"/>
      <c r="FS24" s="85"/>
      <c r="FT24" s="85"/>
      <c r="FU24" s="85"/>
      <c r="FV24" s="85"/>
      <c r="FW24" s="85"/>
      <c r="FX24" s="85"/>
      <c r="FY24" s="85"/>
      <c r="FZ24" s="85"/>
      <c r="GA24" s="85"/>
      <c r="GB24" s="91"/>
      <c r="GC24" s="84"/>
      <c r="GD24" s="85"/>
      <c r="GE24" s="85"/>
      <c r="GF24" s="85"/>
      <c r="GG24" s="85"/>
      <c r="GH24" s="91"/>
      <c r="GI24" s="84"/>
      <c r="GJ24" s="85"/>
      <c r="GK24" s="85"/>
      <c r="GL24" s="85"/>
      <c r="GM24" s="85"/>
      <c r="GN24" s="91"/>
      <c r="GO24" s="84"/>
      <c r="GP24" s="85"/>
      <c r="GQ24" s="85"/>
      <c r="GR24" s="85"/>
      <c r="GS24" s="85"/>
      <c r="GT24" s="91"/>
      <c r="GU24" s="84"/>
      <c r="GV24" s="85"/>
      <c r="GW24" s="85"/>
      <c r="GX24" s="85"/>
      <c r="GY24" s="85"/>
      <c r="GZ24" s="85"/>
      <c r="HA24" s="85"/>
      <c r="HB24" s="91"/>
      <c r="HC24" s="84"/>
      <c r="HD24" s="85"/>
      <c r="HE24" s="85"/>
      <c r="HF24" s="85"/>
      <c r="HG24" s="85"/>
      <c r="HH24" s="91"/>
    </row>
    <row r="25" spans="1:216" s="4" customFormat="1" ht="8.25" x14ac:dyDescent="0.15">
      <c r="A25" s="84"/>
      <c r="B25" s="85"/>
      <c r="C25" s="91"/>
      <c r="D25" s="84"/>
      <c r="E25" s="85"/>
      <c r="F25" s="85"/>
      <c r="G25" s="85"/>
      <c r="H25" s="85"/>
      <c r="I25" s="85"/>
      <c r="J25" s="85"/>
      <c r="K25" s="85"/>
      <c r="L25" s="85"/>
      <c r="M25" s="91"/>
      <c r="N25" s="84"/>
      <c r="O25" s="85"/>
      <c r="P25" s="85"/>
      <c r="Q25" s="85"/>
      <c r="R25" s="85"/>
      <c r="S25" s="91"/>
      <c r="T25" s="84"/>
      <c r="U25" s="85"/>
      <c r="V25" s="85"/>
      <c r="W25" s="85"/>
      <c r="X25" s="91"/>
      <c r="Y25" s="84"/>
      <c r="Z25" s="85"/>
      <c r="AA25" s="85"/>
      <c r="AB25" s="85"/>
      <c r="AC25" s="85"/>
      <c r="AD25" s="85"/>
      <c r="AE25" s="85"/>
      <c r="AF25" s="91"/>
      <c r="AG25" s="84"/>
      <c r="AH25" s="85"/>
      <c r="AI25" s="85"/>
      <c r="AJ25" s="85"/>
      <c r="AK25" s="91"/>
      <c r="AL25" s="84"/>
      <c r="AM25" s="85"/>
      <c r="AN25" s="85"/>
      <c r="AO25" s="85"/>
      <c r="AP25" s="91"/>
      <c r="AQ25" s="84"/>
      <c r="AR25" s="85"/>
      <c r="AS25" s="85"/>
      <c r="AT25" s="85"/>
      <c r="AU25" s="91"/>
      <c r="AV25" s="84"/>
      <c r="AW25" s="85"/>
      <c r="AX25" s="85"/>
      <c r="AY25" s="85"/>
      <c r="AZ25" s="91"/>
      <c r="BA25" s="84"/>
      <c r="BB25" s="85"/>
      <c r="BC25" s="85"/>
      <c r="BD25" s="85"/>
      <c r="BE25" s="91"/>
      <c r="BF25" s="84"/>
      <c r="BG25" s="85"/>
      <c r="BH25" s="85"/>
      <c r="BI25" s="85"/>
      <c r="BJ25" s="91"/>
      <c r="BK25" s="84"/>
      <c r="BL25" s="85"/>
      <c r="BM25" s="85"/>
      <c r="BN25" s="85"/>
      <c r="BO25" s="91"/>
      <c r="BP25" s="84"/>
      <c r="BQ25" s="85"/>
      <c r="BR25" s="85"/>
      <c r="BS25" s="85"/>
      <c r="BT25" s="91"/>
      <c r="BU25" s="84"/>
      <c r="BV25" s="85"/>
      <c r="BW25" s="85"/>
      <c r="BX25" s="85"/>
      <c r="BY25" s="91"/>
      <c r="BZ25" s="84"/>
      <c r="CA25" s="85"/>
      <c r="CB25" s="85"/>
      <c r="CC25" s="85"/>
      <c r="CD25" s="91"/>
      <c r="CE25" s="84"/>
      <c r="CF25" s="85"/>
      <c r="CG25" s="85"/>
      <c r="CH25" s="85"/>
      <c r="CI25" s="91"/>
      <c r="CJ25" s="84"/>
      <c r="CK25" s="85"/>
      <c r="CL25" s="85"/>
      <c r="CM25" s="85"/>
      <c r="CN25" s="91"/>
      <c r="CO25" s="84"/>
      <c r="CP25" s="85"/>
      <c r="CQ25" s="85"/>
      <c r="CR25" s="85"/>
      <c r="CS25" s="91"/>
      <c r="CT25" s="84"/>
      <c r="CU25" s="85"/>
      <c r="CV25" s="85"/>
      <c r="CW25" s="85"/>
      <c r="CX25" s="91"/>
      <c r="CY25" s="84"/>
      <c r="CZ25" s="85"/>
      <c r="DA25" s="85"/>
      <c r="DB25" s="85"/>
      <c r="DC25" s="91"/>
      <c r="DD25" s="84"/>
      <c r="DE25" s="85"/>
      <c r="DF25" s="85"/>
      <c r="DG25" s="85"/>
      <c r="DH25" s="91"/>
      <c r="DI25" s="84"/>
      <c r="DJ25" s="85"/>
      <c r="DK25" s="85"/>
      <c r="DL25" s="85"/>
      <c r="DM25" s="91"/>
      <c r="DN25" s="84"/>
      <c r="DO25" s="85"/>
      <c r="DP25" s="85"/>
      <c r="DQ25" s="85"/>
      <c r="DR25" s="91"/>
      <c r="DS25" s="84"/>
      <c r="DT25" s="85"/>
      <c r="DU25" s="85"/>
      <c r="DV25" s="85"/>
      <c r="DW25" s="91"/>
      <c r="DX25" s="84"/>
      <c r="DY25" s="85"/>
      <c r="DZ25" s="85"/>
      <c r="EA25" s="85"/>
      <c r="EB25" s="91"/>
      <c r="EC25" s="84"/>
      <c r="ED25" s="85"/>
      <c r="EE25" s="85"/>
      <c r="EF25" s="85"/>
      <c r="EG25" s="85"/>
      <c r="EH25" s="91"/>
      <c r="EI25" s="84"/>
      <c r="EJ25" s="85"/>
      <c r="EK25" s="85"/>
      <c r="EL25" s="85"/>
      <c r="EM25" s="91"/>
      <c r="EN25" s="84"/>
      <c r="EO25" s="85"/>
      <c r="EP25" s="85"/>
      <c r="EQ25" s="85"/>
      <c r="ER25" s="85"/>
      <c r="ES25" s="91"/>
      <c r="ET25" s="84"/>
      <c r="EU25" s="85"/>
      <c r="EV25" s="85"/>
      <c r="EW25" s="85"/>
      <c r="EX25" s="85"/>
      <c r="EY25" s="91"/>
      <c r="EZ25" s="84"/>
      <c r="FA25" s="85"/>
      <c r="FB25" s="85"/>
      <c r="FC25" s="85"/>
      <c r="FD25" s="85"/>
      <c r="FE25" s="91"/>
      <c r="FF25" s="84"/>
      <c r="FG25" s="85"/>
      <c r="FH25" s="85"/>
      <c r="FI25" s="85"/>
      <c r="FJ25" s="85"/>
      <c r="FK25" s="91"/>
      <c r="FL25" s="84"/>
      <c r="FM25" s="85"/>
      <c r="FN25" s="85"/>
      <c r="FO25" s="85"/>
      <c r="FP25" s="85"/>
      <c r="FQ25" s="91"/>
      <c r="FR25" s="84"/>
      <c r="FS25" s="85"/>
      <c r="FT25" s="85"/>
      <c r="FU25" s="85"/>
      <c r="FV25" s="85"/>
      <c r="FW25" s="85"/>
      <c r="FX25" s="85"/>
      <c r="FY25" s="85"/>
      <c r="FZ25" s="85"/>
      <c r="GA25" s="85"/>
      <c r="GB25" s="91"/>
      <c r="GC25" s="84"/>
      <c r="GD25" s="85"/>
      <c r="GE25" s="85"/>
      <c r="GF25" s="85"/>
      <c r="GG25" s="85"/>
      <c r="GH25" s="91"/>
      <c r="GI25" s="84"/>
      <c r="GJ25" s="85"/>
      <c r="GK25" s="85"/>
      <c r="GL25" s="85"/>
      <c r="GM25" s="85"/>
      <c r="GN25" s="91"/>
      <c r="GO25" s="84"/>
      <c r="GP25" s="85"/>
      <c r="GQ25" s="85"/>
      <c r="GR25" s="85"/>
      <c r="GS25" s="85"/>
      <c r="GT25" s="91"/>
      <c r="GU25" s="84"/>
      <c r="GV25" s="85"/>
      <c r="GW25" s="85"/>
      <c r="GX25" s="85"/>
      <c r="GY25" s="85"/>
      <c r="GZ25" s="85"/>
      <c r="HA25" s="85"/>
      <c r="HB25" s="91"/>
      <c r="HC25" s="84"/>
      <c r="HD25" s="85"/>
      <c r="HE25" s="85"/>
      <c r="HF25" s="85"/>
      <c r="HG25" s="85"/>
      <c r="HH25" s="91"/>
    </row>
    <row r="26" spans="1:216" s="4" customFormat="1" ht="8.25" x14ac:dyDescent="0.15">
      <c r="A26" s="84"/>
      <c r="B26" s="85"/>
      <c r="C26" s="91"/>
      <c r="D26" s="84"/>
      <c r="E26" s="85"/>
      <c r="F26" s="85"/>
      <c r="G26" s="85"/>
      <c r="H26" s="85"/>
      <c r="I26" s="85"/>
      <c r="J26" s="85"/>
      <c r="K26" s="85"/>
      <c r="L26" s="85"/>
      <c r="M26" s="91"/>
      <c r="N26" s="84"/>
      <c r="O26" s="85"/>
      <c r="P26" s="85"/>
      <c r="Q26" s="85"/>
      <c r="R26" s="85"/>
      <c r="S26" s="91"/>
      <c r="T26" s="84"/>
      <c r="U26" s="85"/>
      <c r="V26" s="85"/>
      <c r="W26" s="85"/>
      <c r="X26" s="91"/>
      <c r="Y26" s="84"/>
      <c r="Z26" s="85"/>
      <c r="AA26" s="85"/>
      <c r="AB26" s="85"/>
      <c r="AC26" s="85"/>
      <c r="AD26" s="85"/>
      <c r="AE26" s="85"/>
      <c r="AF26" s="91"/>
      <c r="AG26" s="84"/>
      <c r="AH26" s="85"/>
      <c r="AI26" s="85"/>
      <c r="AJ26" s="85"/>
      <c r="AK26" s="91"/>
      <c r="AL26" s="84"/>
      <c r="AM26" s="85"/>
      <c r="AN26" s="85"/>
      <c r="AO26" s="85"/>
      <c r="AP26" s="91"/>
      <c r="AQ26" s="84"/>
      <c r="AR26" s="85"/>
      <c r="AS26" s="85"/>
      <c r="AT26" s="85"/>
      <c r="AU26" s="91"/>
      <c r="AV26" s="84"/>
      <c r="AW26" s="85"/>
      <c r="AX26" s="85"/>
      <c r="AY26" s="85"/>
      <c r="AZ26" s="91"/>
      <c r="BA26" s="84"/>
      <c r="BB26" s="85"/>
      <c r="BC26" s="85"/>
      <c r="BD26" s="85"/>
      <c r="BE26" s="91"/>
      <c r="BF26" s="84"/>
      <c r="BG26" s="85"/>
      <c r="BH26" s="85"/>
      <c r="BI26" s="85"/>
      <c r="BJ26" s="91"/>
      <c r="BK26" s="84"/>
      <c r="BL26" s="85"/>
      <c r="BM26" s="85"/>
      <c r="BN26" s="85"/>
      <c r="BO26" s="91"/>
      <c r="BP26" s="84"/>
      <c r="BQ26" s="85"/>
      <c r="BR26" s="85"/>
      <c r="BS26" s="85"/>
      <c r="BT26" s="91"/>
      <c r="BU26" s="84"/>
      <c r="BV26" s="85"/>
      <c r="BW26" s="85"/>
      <c r="BX26" s="85"/>
      <c r="BY26" s="91"/>
      <c r="BZ26" s="84"/>
      <c r="CA26" s="85"/>
      <c r="CB26" s="85"/>
      <c r="CC26" s="85"/>
      <c r="CD26" s="91"/>
      <c r="CE26" s="84"/>
      <c r="CF26" s="85"/>
      <c r="CG26" s="85"/>
      <c r="CH26" s="85"/>
      <c r="CI26" s="91"/>
      <c r="CJ26" s="84"/>
      <c r="CK26" s="85"/>
      <c r="CL26" s="85"/>
      <c r="CM26" s="85"/>
      <c r="CN26" s="91"/>
      <c r="CO26" s="84"/>
      <c r="CP26" s="85"/>
      <c r="CQ26" s="85"/>
      <c r="CR26" s="85"/>
      <c r="CS26" s="91"/>
      <c r="CT26" s="84"/>
      <c r="CU26" s="85"/>
      <c r="CV26" s="85"/>
      <c r="CW26" s="85"/>
      <c r="CX26" s="91"/>
      <c r="CY26" s="84"/>
      <c r="CZ26" s="85"/>
      <c r="DA26" s="85"/>
      <c r="DB26" s="85"/>
      <c r="DC26" s="91"/>
      <c r="DD26" s="84"/>
      <c r="DE26" s="85"/>
      <c r="DF26" s="85"/>
      <c r="DG26" s="85"/>
      <c r="DH26" s="91"/>
      <c r="DI26" s="84"/>
      <c r="DJ26" s="85"/>
      <c r="DK26" s="85"/>
      <c r="DL26" s="85"/>
      <c r="DM26" s="91"/>
      <c r="DN26" s="84"/>
      <c r="DO26" s="85"/>
      <c r="DP26" s="85"/>
      <c r="DQ26" s="85"/>
      <c r="DR26" s="91"/>
      <c r="DS26" s="84"/>
      <c r="DT26" s="85"/>
      <c r="DU26" s="85"/>
      <c r="DV26" s="85"/>
      <c r="DW26" s="91"/>
      <c r="DX26" s="84"/>
      <c r="DY26" s="85"/>
      <c r="DZ26" s="85"/>
      <c r="EA26" s="85"/>
      <c r="EB26" s="91"/>
      <c r="EC26" s="84"/>
      <c r="ED26" s="85"/>
      <c r="EE26" s="85"/>
      <c r="EF26" s="85"/>
      <c r="EG26" s="85"/>
      <c r="EH26" s="91"/>
      <c r="EI26" s="84"/>
      <c r="EJ26" s="85"/>
      <c r="EK26" s="85"/>
      <c r="EL26" s="85"/>
      <c r="EM26" s="91"/>
      <c r="EN26" s="84"/>
      <c r="EO26" s="85"/>
      <c r="EP26" s="85"/>
      <c r="EQ26" s="85"/>
      <c r="ER26" s="85"/>
      <c r="ES26" s="91"/>
      <c r="ET26" s="84"/>
      <c r="EU26" s="85"/>
      <c r="EV26" s="85"/>
      <c r="EW26" s="85"/>
      <c r="EX26" s="85"/>
      <c r="EY26" s="91"/>
      <c r="EZ26" s="84"/>
      <c r="FA26" s="85"/>
      <c r="FB26" s="85"/>
      <c r="FC26" s="85"/>
      <c r="FD26" s="85"/>
      <c r="FE26" s="91"/>
      <c r="FF26" s="84"/>
      <c r="FG26" s="85"/>
      <c r="FH26" s="85"/>
      <c r="FI26" s="85"/>
      <c r="FJ26" s="85"/>
      <c r="FK26" s="91"/>
      <c r="FL26" s="84"/>
      <c r="FM26" s="85"/>
      <c r="FN26" s="85"/>
      <c r="FO26" s="85"/>
      <c r="FP26" s="85"/>
      <c r="FQ26" s="91"/>
      <c r="FR26" s="84"/>
      <c r="FS26" s="85"/>
      <c r="FT26" s="85"/>
      <c r="FU26" s="85"/>
      <c r="FV26" s="85"/>
      <c r="FW26" s="85"/>
      <c r="FX26" s="85"/>
      <c r="FY26" s="85"/>
      <c r="FZ26" s="85"/>
      <c r="GA26" s="85"/>
      <c r="GB26" s="91"/>
      <c r="GC26" s="84"/>
      <c r="GD26" s="85"/>
      <c r="GE26" s="85"/>
      <c r="GF26" s="85"/>
      <c r="GG26" s="85"/>
      <c r="GH26" s="91"/>
      <c r="GI26" s="84"/>
      <c r="GJ26" s="85"/>
      <c r="GK26" s="85"/>
      <c r="GL26" s="85"/>
      <c r="GM26" s="85"/>
      <c r="GN26" s="91"/>
      <c r="GO26" s="84"/>
      <c r="GP26" s="85"/>
      <c r="GQ26" s="85"/>
      <c r="GR26" s="85"/>
      <c r="GS26" s="85"/>
      <c r="GT26" s="91"/>
      <c r="GU26" s="84"/>
      <c r="GV26" s="85"/>
      <c r="GW26" s="85"/>
      <c r="GX26" s="85"/>
      <c r="GY26" s="85"/>
      <c r="GZ26" s="85"/>
      <c r="HA26" s="85"/>
      <c r="HB26" s="91"/>
      <c r="HC26" s="84"/>
      <c r="HD26" s="85"/>
      <c r="HE26" s="85"/>
      <c r="HF26" s="85"/>
      <c r="HG26" s="85"/>
      <c r="HH26" s="91"/>
    </row>
    <row r="27" spans="1:216" s="4" customFormat="1" ht="8.25" x14ac:dyDescent="0.15">
      <c r="A27" s="84"/>
      <c r="B27" s="85"/>
      <c r="C27" s="91"/>
      <c r="D27" s="84"/>
      <c r="E27" s="85"/>
      <c r="F27" s="85"/>
      <c r="G27" s="85"/>
      <c r="H27" s="85"/>
      <c r="I27" s="85"/>
      <c r="J27" s="85"/>
      <c r="K27" s="85"/>
      <c r="L27" s="85"/>
      <c r="M27" s="91"/>
      <c r="N27" s="84"/>
      <c r="O27" s="85"/>
      <c r="P27" s="85"/>
      <c r="Q27" s="85"/>
      <c r="R27" s="85"/>
      <c r="S27" s="91"/>
      <c r="T27" s="84"/>
      <c r="U27" s="85"/>
      <c r="V27" s="85"/>
      <c r="W27" s="85"/>
      <c r="X27" s="91"/>
      <c r="Y27" s="84"/>
      <c r="Z27" s="85"/>
      <c r="AA27" s="85"/>
      <c r="AB27" s="85"/>
      <c r="AC27" s="85"/>
      <c r="AD27" s="85"/>
      <c r="AE27" s="85"/>
      <c r="AF27" s="91"/>
      <c r="AG27" s="84"/>
      <c r="AH27" s="85"/>
      <c r="AI27" s="85"/>
      <c r="AJ27" s="85"/>
      <c r="AK27" s="91"/>
      <c r="AL27" s="84"/>
      <c r="AM27" s="85"/>
      <c r="AN27" s="85"/>
      <c r="AO27" s="85"/>
      <c r="AP27" s="91"/>
      <c r="AQ27" s="84"/>
      <c r="AR27" s="85"/>
      <c r="AS27" s="85"/>
      <c r="AT27" s="85"/>
      <c r="AU27" s="91"/>
      <c r="AV27" s="84"/>
      <c r="AW27" s="85"/>
      <c r="AX27" s="85"/>
      <c r="AY27" s="85"/>
      <c r="AZ27" s="91"/>
      <c r="BA27" s="84"/>
      <c r="BB27" s="85"/>
      <c r="BC27" s="85"/>
      <c r="BD27" s="85"/>
      <c r="BE27" s="91"/>
      <c r="BF27" s="84"/>
      <c r="BG27" s="85"/>
      <c r="BH27" s="85"/>
      <c r="BI27" s="85"/>
      <c r="BJ27" s="91"/>
      <c r="BK27" s="84"/>
      <c r="BL27" s="85"/>
      <c r="BM27" s="85"/>
      <c r="BN27" s="85"/>
      <c r="BO27" s="91"/>
      <c r="BP27" s="84"/>
      <c r="BQ27" s="85"/>
      <c r="BR27" s="85"/>
      <c r="BS27" s="85"/>
      <c r="BT27" s="91"/>
      <c r="BU27" s="84"/>
      <c r="BV27" s="85"/>
      <c r="BW27" s="85"/>
      <c r="BX27" s="85"/>
      <c r="BY27" s="91"/>
      <c r="BZ27" s="84"/>
      <c r="CA27" s="85"/>
      <c r="CB27" s="85"/>
      <c r="CC27" s="85"/>
      <c r="CD27" s="91"/>
      <c r="CE27" s="84"/>
      <c r="CF27" s="85"/>
      <c r="CG27" s="85"/>
      <c r="CH27" s="85"/>
      <c r="CI27" s="91"/>
      <c r="CJ27" s="84"/>
      <c r="CK27" s="85"/>
      <c r="CL27" s="85"/>
      <c r="CM27" s="85"/>
      <c r="CN27" s="91"/>
      <c r="CO27" s="84"/>
      <c r="CP27" s="85"/>
      <c r="CQ27" s="85"/>
      <c r="CR27" s="85"/>
      <c r="CS27" s="91"/>
      <c r="CT27" s="84"/>
      <c r="CU27" s="85"/>
      <c r="CV27" s="85"/>
      <c r="CW27" s="85"/>
      <c r="CX27" s="91"/>
      <c r="CY27" s="84"/>
      <c r="CZ27" s="85"/>
      <c r="DA27" s="85"/>
      <c r="DB27" s="85"/>
      <c r="DC27" s="91"/>
      <c r="DD27" s="84"/>
      <c r="DE27" s="85"/>
      <c r="DF27" s="85"/>
      <c r="DG27" s="85"/>
      <c r="DH27" s="91"/>
      <c r="DI27" s="84"/>
      <c r="DJ27" s="85"/>
      <c r="DK27" s="85"/>
      <c r="DL27" s="85"/>
      <c r="DM27" s="91"/>
      <c r="DN27" s="84"/>
      <c r="DO27" s="85"/>
      <c r="DP27" s="85"/>
      <c r="DQ27" s="85"/>
      <c r="DR27" s="91"/>
      <c r="DS27" s="84"/>
      <c r="DT27" s="85"/>
      <c r="DU27" s="85"/>
      <c r="DV27" s="85"/>
      <c r="DW27" s="91"/>
      <c r="DX27" s="84"/>
      <c r="DY27" s="85"/>
      <c r="DZ27" s="85"/>
      <c r="EA27" s="85"/>
      <c r="EB27" s="91"/>
      <c r="EC27" s="84"/>
      <c r="ED27" s="85"/>
      <c r="EE27" s="85"/>
      <c r="EF27" s="85"/>
      <c r="EG27" s="85"/>
      <c r="EH27" s="91"/>
      <c r="EI27" s="84"/>
      <c r="EJ27" s="85"/>
      <c r="EK27" s="85"/>
      <c r="EL27" s="85"/>
      <c r="EM27" s="91"/>
      <c r="EN27" s="84"/>
      <c r="EO27" s="85"/>
      <c r="EP27" s="85"/>
      <c r="EQ27" s="85"/>
      <c r="ER27" s="85"/>
      <c r="ES27" s="91"/>
      <c r="ET27" s="84"/>
      <c r="EU27" s="85"/>
      <c r="EV27" s="85"/>
      <c r="EW27" s="85"/>
      <c r="EX27" s="85"/>
      <c r="EY27" s="91"/>
      <c r="EZ27" s="84"/>
      <c r="FA27" s="85"/>
      <c r="FB27" s="85"/>
      <c r="FC27" s="85"/>
      <c r="FD27" s="85"/>
      <c r="FE27" s="91"/>
      <c r="FF27" s="84"/>
      <c r="FG27" s="85"/>
      <c r="FH27" s="85"/>
      <c r="FI27" s="85"/>
      <c r="FJ27" s="85"/>
      <c r="FK27" s="91"/>
      <c r="FL27" s="84"/>
      <c r="FM27" s="85"/>
      <c r="FN27" s="85"/>
      <c r="FO27" s="85"/>
      <c r="FP27" s="85"/>
      <c r="FQ27" s="91"/>
      <c r="FR27" s="84"/>
      <c r="FS27" s="85"/>
      <c r="FT27" s="85"/>
      <c r="FU27" s="85"/>
      <c r="FV27" s="85"/>
      <c r="FW27" s="85"/>
      <c r="FX27" s="85"/>
      <c r="FY27" s="85"/>
      <c r="FZ27" s="85"/>
      <c r="GA27" s="85"/>
      <c r="GB27" s="91"/>
      <c r="GC27" s="84"/>
      <c r="GD27" s="85"/>
      <c r="GE27" s="85"/>
      <c r="GF27" s="85"/>
      <c r="GG27" s="85"/>
      <c r="GH27" s="91"/>
      <c r="GI27" s="84"/>
      <c r="GJ27" s="85"/>
      <c r="GK27" s="85"/>
      <c r="GL27" s="85"/>
      <c r="GM27" s="85"/>
      <c r="GN27" s="91"/>
      <c r="GO27" s="84"/>
      <c r="GP27" s="85"/>
      <c r="GQ27" s="85"/>
      <c r="GR27" s="85"/>
      <c r="GS27" s="85"/>
      <c r="GT27" s="91"/>
      <c r="GU27" s="84"/>
      <c r="GV27" s="85"/>
      <c r="GW27" s="85"/>
      <c r="GX27" s="85"/>
      <c r="GY27" s="85"/>
      <c r="GZ27" s="85"/>
      <c r="HA27" s="85"/>
      <c r="HB27" s="91"/>
      <c r="HC27" s="84"/>
      <c r="HD27" s="85"/>
      <c r="HE27" s="85"/>
      <c r="HF27" s="85"/>
      <c r="HG27" s="85"/>
      <c r="HH27" s="91"/>
    </row>
    <row r="28" spans="1:216" s="4" customFormat="1" ht="4.5" customHeight="1" x14ac:dyDescent="0.15">
      <c r="A28" s="84"/>
      <c r="B28" s="85"/>
      <c r="C28" s="91"/>
      <c r="D28" s="84"/>
      <c r="E28" s="85"/>
      <c r="F28" s="85"/>
      <c r="G28" s="85"/>
      <c r="H28" s="85"/>
      <c r="I28" s="85"/>
      <c r="J28" s="85"/>
      <c r="K28" s="85"/>
      <c r="L28" s="85"/>
      <c r="M28" s="91"/>
      <c r="N28" s="84"/>
      <c r="O28" s="85"/>
      <c r="P28" s="85"/>
      <c r="Q28" s="85"/>
      <c r="R28" s="85"/>
      <c r="S28" s="91"/>
      <c r="T28" s="84"/>
      <c r="U28" s="85"/>
      <c r="V28" s="85"/>
      <c r="W28" s="85"/>
      <c r="X28" s="91"/>
      <c r="Y28" s="84"/>
      <c r="Z28" s="85"/>
      <c r="AA28" s="85"/>
      <c r="AB28" s="85"/>
      <c r="AC28" s="85"/>
      <c r="AD28" s="85"/>
      <c r="AE28" s="85"/>
      <c r="AF28" s="91"/>
      <c r="AG28" s="84"/>
      <c r="AH28" s="85"/>
      <c r="AI28" s="85"/>
      <c r="AJ28" s="85"/>
      <c r="AK28" s="91"/>
      <c r="AL28" s="84"/>
      <c r="AM28" s="85"/>
      <c r="AN28" s="85"/>
      <c r="AO28" s="85"/>
      <c r="AP28" s="91"/>
      <c r="AQ28" s="84"/>
      <c r="AR28" s="85"/>
      <c r="AS28" s="85"/>
      <c r="AT28" s="85"/>
      <c r="AU28" s="91"/>
      <c r="AV28" s="84"/>
      <c r="AW28" s="85"/>
      <c r="AX28" s="85"/>
      <c r="AY28" s="85"/>
      <c r="AZ28" s="91"/>
      <c r="BA28" s="84"/>
      <c r="BB28" s="85"/>
      <c r="BC28" s="85"/>
      <c r="BD28" s="85"/>
      <c r="BE28" s="91"/>
      <c r="BF28" s="84"/>
      <c r="BG28" s="85"/>
      <c r="BH28" s="85"/>
      <c r="BI28" s="85"/>
      <c r="BJ28" s="91"/>
      <c r="BK28" s="84"/>
      <c r="BL28" s="85"/>
      <c r="BM28" s="85"/>
      <c r="BN28" s="85"/>
      <c r="BO28" s="91"/>
      <c r="BP28" s="84"/>
      <c r="BQ28" s="85"/>
      <c r="BR28" s="85"/>
      <c r="BS28" s="85"/>
      <c r="BT28" s="91"/>
      <c r="BU28" s="84"/>
      <c r="BV28" s="85"/>
      <c r="BW28" s="85"/>
      <c r="BX28" s="85"/>
      <c r="BY28" s="91"/>
      <c r="BZ28" s="84"/>
      <c r="CA28" s="85"/>
      <c r="CB28" s="85"/>
      <c r="CC28" s="85"/>
      <c r="CD28" s="91"/>
      <c r="CE28" s="84"/>
      <c r="CF28" s="85"/>
      <c r="CG28" s="85"/>
      <c r="CH28" s="85"/>
      <c r="CI28" s="91"/>
      <c r="CJ28" s="84"/>
      <c r="CK28" s="85"/>
      <c r="CL28" s="85"/>
      <c r="CM28" s="85"/>
      <c r="CN28" s="91"/>
      <c r="CO28" s="84"/>
      <c r="CP28" s="85"/>
      <c r="CQ28" s="85"/>
      <c r="CR28" s="85"/>
      <c r="CS28" s="91"/>
      <c r="CT28" s="84"/>
      <c r="CU28" s="85"/>
      <c r="CV28" s="85"/>
      <c r="CW28" s="85"/>
      <c r="CX28" s="91"/>
      <c r="CY28" s="84"/>
      <c r="CZ28" s="85"/>
      <c r="DA28" s="85"/>
      <c r="DB28" s="85"/>
      <c r="DC28" s="91"/>
      <c r="DD28" s="84"/>
      <c r="DE28" s="85"/>
      <c r="DF28" s="85"/>
      <c r="DG28" s="85"/>
      <c r="DH28" s="91"/>
      <c r="DI28" s="84"/>
      <c r="DJ28" s="85"/>
      <c r="DK28" s="85"/>
      <c r="DL28" s="85"/>
      <c r="DM28" s="91"/>
      <c r="DN28" s="84"/>
      <c r="DO28" s="85"/>
      <c r="DP28" s="85"/>
      <c r="DQ28" s="85"/>
      <c r="DR28" s="91"/>
      <c r="DS28" s="84"/>
      <c r="DT28" s="85"/>
      <c r="DU28" s="85"/>
      <c r="DV28" s="85"/>
      <c r="DW28" s="91"/>
      <c r="DX28" s="86"/>
      <c r="DY28" s="87"/>
      <c r="DZ28" s="87"/>
      <c r="EA28" s="87"/>
      <c r="EB28" s="92"/>
      <c r="EC28" s="86"/>
      <c r="ED28" s="87"/>
      <c r="EE28" s="87"/>
      <c r="EF28" s="87"/>
      <c r="EG28" s="87"/>
      <c r="EH28" s="92"/>
      <c r="EI28" s="86"/>
      <c r="EJ28" s="87"/>
      <c r="EK28" s="87"/>
      <c r="EL28" s="87"/>
      <c r="EM28" s="92"/>
      <c r="EN28" s="84"/>
      <c r="EO28" s="85"/>
      <c r="EP28" s="85"/>
      <c r="EQ28" s="85"/>
      <c r="ER28" s="85"/>
      <c r="ES28" s="91"/>
      <c r="ET28" s="84"/>
      <c r="EU28" s="85"/>
      <c r="EV28" s="85"/>
      <c r="EW28" s="85"/>
      <c r="EX28" s="85"/>
      <c r="EY28" s="91"/>
      <c r="EZ28" s="84"/>
      <c r="FA28" s="85"/>
      <c r="FB28" s="85"/>
      <c r="FC28" s="85"/>
      <c r="FD28" s="85"/>
      <c r="FE28" s="91"/>
      <c r="FF28" s="84"/>
      <c r="FG28" s="85"/>
      <c r="FH28" s="85"/>
      <c r="FI28" s="85"/>
      <c r="FJ28" s="85"/>
      <c r="FK28" s="91"/>
      <c r="FL28" s="84"/>
      <c r="FM28" s="85"/>
      <c r="FN28" s="85"/>
      <c r="FO28" s="85"/>
      <c r="FP28" s="85"/>
      <c r="FQ28" s="91"/>
      <c r="FR28" s="84"/>
      <c r="FS28" s="85"/>
      <c r="FT28" s="85"/>
      <c r="FU28" s="85"/>
      <c r="FV28" s="85"/>
      <c r="FW28" s="85"/>
      <c r="FX28" s="85"/>
      <c r="FY28" s="85"/>
      <c r="FZ28" s="85"/>
      <c r="GA28" s="85"/>
      <c r="GB28" s="91"/>
      <c r="GC28" s="84"/>
      <c r="GD28" s="85"/>
      <c r="GE28" s="85"/>
      <c r="GF28" s="85"/>
      <c r="GG28" s="85"/>
      <c r="GH28" s="91"/>
      <c r="GI28" s="84"/>
      <c r="GJ28" s="85"/>
      <c r="GK28" s="85"/>
      <c r="GL28" s="85"/>
      <c r="GM28" s="85"/>
      <c r="GN28" s="91"/>
      <c r="GO28" s="84"/>
      <c r="GP28" s="85"/>
      <c r="GQ28" s="85"/>
      <c r="GR28" s="85"/>
      <c r="GS28" s="85"/>
      <c r="GT28" s="91"/>
      <c r="GU28" s="84"/>
      <c r="GV28" s="85"/>
      <c r="GW28" s="85"/>
      <c r="GX28" s="85"/>
      <c r="GY28" s="85"/>
      <c r="GZ28" s="85"/>
      <c r="HA28" s="85"/>
      <c r="HB28" s="91"/>
      <c r="HC28" s="84"/>
      <c r="HD28" s="85"/>
      <c r="HE28" s="85"/>
      <c r="HF28" s="85"/>
      <c r="HG28" s="85"/>
      <c r="HH28" s="91"/>
    </row>
    <row r="29" spans="1:216" s="4" customFormat="1" ht="8.25" hidden="1" customHeight="1" x14ac:dyDescent="0.15">
      <c r="A29" s="84"/>
      <c r="B29" s="85"/>
      <c r="C29" s="91"/>
      <c r="D29" s="84"/>
      <c r="E29" s="85"/>
      <c r="F29" s="85"/>
      <c r="G29" s="85"/>
      <c r="H29" s="85"/>
      <c r="I29" s="85"/>
      <c r="J29" s="85"/>
      <c r="K29" s="85"/>
      <c r="L29" s="85"/>
      <c r="M29" s="91"/>
      <c r="N29" s="84"/>
      <c r="O29" s="85"/>
      <c r="P29" s="85"/>
      <c r="Q29" s="85"/>
      <c r="R29" s="85"/>
      <c r="S29" s="91"/>
      <c r="T29" s="84"/>
      <c r="U29" s="85"/>
      <c r="V29" s="85"/>
      <c r="W29" s="85"/>
      <c r="X29" s="91"/>
      <c r="Y29" s="84"/>
      <c r="Z29" s="85"/>
      <c r="AA29" s="85"/>
      <c r="AB29" s="85"/>
      <c r="AC29" s="85"/>
      <c r="AD29" s="85"/>
      <c r="AE29" s="85"/>
      <c r="AF29" s="91"/>
      <c r="AG29" s="84"/>
      <c r="AH29" s="85"/>
      <c r="AI29" s="85"/>
      <c r="AJ29" s="85"/>
      <c r="AK29" s="91"/>
      <c r="AL29" s="84"/>
      <c r="AM29" s="85"/>
      <c r="AN29" s="85"/>
      <c r="AO29" s="85"/>
      <c r="AP29" s="91"/>
      <c r="AQ29" s="84"/>
      <c r="AR29" s="85"/>
      <c r="AS29" s="85"/>
      <c r="AT29" s="85"/>
      <c r="AU29" s="91"/>
      <c r="AV29" s="84"/>
      <c r="AW29" s="85"/>
      <c r="AX29" s="85"/>
      <c r="AY29" s="85"/>
      <c r="AZ29" s="91"/>
      <c r="BA29" s="84"/>
      <c r="BB29" s="85"/>
      <c r="BC29" s="85"/>
      <c r="BD29" s="85"/>
      <c r="BE29" s="91"/>
      <c r="BF29" s="84"/>
      <c r="BG29" s="85"/>
      <c r="BH29" s="85"/>
      <c r="BI29" s="85"/>
      <c r="BJ29" s="91"/>
      <c r="BK29" s="84"/>
      <c r="BL29" s="85"/>
      <c r="BM29" s="85"/>
      <c r="BN29" s="85"/>
      <c r="BO29" s="91"/>
      <c r="BP29" s="84"/>
      <c r="BQ29" s="85"/>
      <c r="BR29" s="85"/>
      <c r="BS29" s="85"/>
      <c r="BT29" s="91"/>
      <c r="BU29" s="84"/>
      <c r="BV29" s="85"/>
      <c r="BW29" s="85"/>
      <c r="BX29" s="85"/>
      <c r="BY29" s="91"/>
      <c r="BZ29" s="84"/>
      <c r="CA29" s="85"/>
      <c r="CB29" s="85"/>
      <c r="CC29" s="85"/>
      <c r="CD29" s="91"/>
      <c r="CE29" s="84"/>
      <c r="CF29" s="85"/>
      <c r="CG29" s="85"/>
      <c r="CH29" s="85"/>
      <c r="CI29" s="91"/>
      <c r="CJ29" s="84"/>
      <c r="CK29" s="85"/>
      <c r="CL29" s="85"/>
      <c r="CM29" s="85"/>
      <c r="CN29" s="91"/>
      <c r="CO29" s="84"/>
      <c r="CP29" s="85"/>
      <c r="CQ29" s="85"/>
      <c r="CR29" s="85"/>
      <c r="CS29" s="91"/>
      <c r="CT29" s="84"/>
      <c r="CU29" s="85"/>
      <c r="CV29" s="85"/>
      <c r="CW29" s="85"/>
      <c r="CX29" s="91"/>
      <c r="CY29" s="84"/>
      <c r="CZ29" s="85"/>
      <c r="DA29" s="85"/>
      <c r="DB29" s="85"/>
      <c r="DC29" s="91"/>
      <c r="DD29" s="84"/>
      <c r="DE29" s="85"/>
      <c r="DF29" s="85"/>
      <c r="DG29" s="85"/>
      <c r="DH29" s="91"/>
      <c r="DI29" s="84"/>
      <c r="DJ29" s="85"/>
      <c r="DK29" s="85"/>
      <c r="DL29" s="85"/>
      <c r="DM29" s="91"/>
      <c r="DN29" s="84"/>
      <c r="DO29" s="85"/>
      <c r="DP29" s="85"/>
      <c r="DQ29" s="85"/>
      <c r="DR29" s="91"/>
      <c r="DS29" s="84"/>
      <c r="DT29" s="85"/>
      <c r="DU29" s="85"/>
      <c r="DV29" s="85"/>
      <c r="DW29" s="91"/>
      <c r="DX29" s="24"/>
      <c r="DY29" s="25"/>
      <c r="DZ29" s="25"/>
      <c r="EA29" s="25"/>
      <c r="EB29" s="26"/>
      <c r="EN29" s="84"/>
      <c r="EO29" s="85"/>
      <c r="EP29" s="85"/>
      <c r="EQ29" s="85"/>
      <c r="ER29" s="85"/>
      <c r="ES29" s="91"/>
      <c r="ET29" s="84"/>
      <c r="EU29" s="85"/>
      <c r="EV29" s="85"/>
      <c r="EW29" s="85"/>
      <c r="EX29" s="85"/>
      <c r="EY29" s="91"/>
      <c r="EZ29" s="84"/>
      <c r="FA29" s="85"/>
      <c r="FB29" s="85"/>
      <c r="FC29" s="85"/>
      <c r="FD29" s="85"/>
      <c r="FE29" s="91"/>
      <c r="FF29" s="84"/>
      <c r="FG29" s="85"/>
      <c r="FH29" s="85"/>
      <c r="FI29" s="85"/>
      <c r="FJ29" s="85"/>
      <c r="FK29" s="91"/>
      <c r="FL29" s="84"/>
      <c r="FM29" s="85"/>
      <c r="FN29" s="85"/>
      <c r="FO29" s="85"/>
      <c r="FP29" s="85"/>
      <c r="FQ29" s="91"/>
      <c r="FR29" s="84"/>
      <c r="FS29" s="85"/>
      <c r="FT29" s="85"/>
      <c r="FU29" s="85"/>
      <c r="FV29" s="85"/>
      <c r="FW29" s="85"/>
      <c r="FX29" s="85"/>
      <c r="FY29" s="85"/>
      <c r="FZ29" s="85"/>
      <c r="GA29" s="85"/>
      <c r="GB29" s="91"/>
      <c r="GC29" s="84"/>
      <c r="GD29" s="85"/>
      <c r="GE29" s="85"/>
      <c r="GF29" s="85"/>
      <c r="GG29" s="85"/>
      <c r="GH29" s="91"/>
      <c r="GI29" s="84"/>
      <c r="GJ29" s="85"/>
      <c r="GK29" s="85"/>
      <c r="GL29" s="85"/>
      <c r="GM29" s="85"/>
      <c r="GN29" s="91"/>
      <c r="GO29" s="84"/>
      <c r="GP29" s="85"/>
      <c r="GQ29" s="85"/>
      <c r="GR29" s="85"/>
      <c r="GS29" s="85"/>
      <c r="GT29" s="91"/>
      <c r="GU29" s="84"/>
      <c r="GV29" s="85"/>
      <c r="GW29" s="85"/>
      <c r="GX29" s="85"/>
      <c r="GY29" s="85"/>
      <c r="GZ29" s="85"/>
      <c r="HA29" s="85"/>
      <c r="HB29" s="91"/>
      <c r="HC29" s="84"/>
      <c r="HD29" s="85"/>
      <c r="HE29" s="85"/>
      <c r="HF29" s="85"/>
      <c r="HG29" s="85"/>
      <c r="HH29" s="91"/>
    </row>
    <row r="30" spans="1:216" s="4" customFormat="1" ht="5.25" hidden="1" customHeight="1" x14ac:dyDescent="0.15">
      <c r="A30" s="84"/>
      <c r="B30" s="85"/>
      <c r="C30" s="91"/>
      <c r="D30" s="84"/>
      <c r="E30" s="85"/>
      <c r="F30" s="85"/>
      <c r="G30" s="85"/>
      <c r="H30" s="85"/>
      <c r="I30" s="85"/>
      <c r="J30" s="85"/>
      <c r="K30" s="85"/>
      <c r="L30" s="85"/>
      <c r="M30" s="91"/>
      <c r="N30" s="84"/>
      <c r="O30" s="85"/>
      <c r="P30" s="85"/>
      <c r="Q30" s="85"/>
      <c r="R30" s="85"/>
      <c r="S30" s="91"/>
      <c r="T30" s="84"/>
      <c r="U30" s="85"/>
      <c r="V30" s="85"/>
      <c r="W30" s="85"/>
      <c r="X30" s="91"/>
      <c r="Y30" s="84"/>
      <c r="Z30" s="85"/>
      <c r="AA30" s="85"/>
      <c r="AB30" s="85"/>
      <c r="AC30" s="85"/>
      <c r="AD30" s="85"/>
      <c r="AE30" s="85"/>
      <c r="AF30" s="91"/>
      <c r="AG30" s="84"/>
      <c r="AH30" s="85"/>
      <c r="AI30" s="85"/>
      <c r="AJ30" s="85"/>
      <c r="AK30" s="91"/>
      <c r="AL30" s="84"/>
      <c r="AM30" s="85"/>
      <c r="AN30" s="85"/>
      <c r="AO30" s="85"/>
      <c r="AP30" s="91"/>
      <c r="AQ30" s="84"/>
      <c r="AR30" s="85"/>
      <c r="AS30" s="85"/>
      <c r="AT30" s="85"/>
      <c r="AU30" s="91"/>
      <c r="AV30" s="84"/>
      <c r="AW30" s="85"/>
      <c r="AX30" s="85"/>
      <c r="AY30" s="85"/>
      <c r="AZ30" s="91"/>
      <c r="BA30" s="84"/>
      <c r="BB30" s="85"/>
      <c r="BC30" s="85"/>
      <c r="BD30" s="85"/>
      <c r="BE30" s="91"/>
      <c r="BF30" s="84"/>
      <c r="BG30" s="85"/>
      <c r="BH30" s="85"/>
      <c r="BI30" s="85"/>
      <c r="BJ30" s="91"/>
      <c r="BK30" s="84"/>
      <c r="BL30" s="85"/>
      <c r="BM30" s="85"/>
      <c r="BN30" s="85"/>
      <c r="BO30" s="91"/>
      <c r="BP30" s="84"/>
      <c r="BQ30" s="85"/>
      <c r="BR30" s="85"/>
      <c r="BS30" s="85"/>
      <c r="BT30" s="91"/>
      <c r="BU30" s="84"/>
      <c r="BV30" s="85"/>
      <c r="BW30" s="85"/>
      <c r="BX30" s="85"/>
      <c r="BY30" s="91"/>
      <c r="BZ30" s="84"/>
      <c r="CA30" s="85"/>
      <c r="CB30" s="85"/>
      <c r="CC30" s="85"/>
      <c r="CD30" s="91"/>
      <c r="CE30" s="84"/>
      <c r="CF30" s="85"/>
      <c r="CG30" s="85"/>
      <c r="CH30" s="85"/>
      <c r="CI30" s="91"/>
      <c r="CJ30" s="84"/>
      <c r="CK30" s="85"/>
      <c r="CL30" s="85"/>
      <c r="CM30" s="85"/>
      <c r="CN30" s="91"/>
      <c r="CO30" s="84"/>
      <c r="CP30" s="85"/>
      <c r="CQ30" s="85"/>
      <c r="CR30" s="85"/>
      <c r="CS30" s="91"/>
      <c r="CT30" s="84"/>
      <c r="CU30" s="85"/>
      <c r="CV30" s="85"/>
      <c r="CW30" s="85"/>
      <c r="CX30" s="91"/>
      <c r="CY30" s="84"/>
      <c r="CZ30" s="85"/>
      <c r="DA30" s="85"/>
      <c r="DB30" s="85"/>
      <c r="DC30" s="91"/>
      <c r="DD30" s="84"/>
      <c r="DE30" s="85"/>
      <c r="DF30" s="85"/>
      <c r="DG30" s="85"/>
      <c r="DH30" s="91"/>
      <c r="DI30" s="84"/>
      <c r="DJ30" s="85"/>
      <c r="DK30" s="85"/>
      <c r="DL30" s="85"/>
      <c r="DM30" s="91"/>
      <c r="DN30" s="84"/>
      <c r="DO30" s="85"/>
      <c r="DP30" s="85"/>
      <c r="DQ30" s="85"/>
      <c r="DR30" s="91"/>
      <c r="DS30" s="84"/>
      <c r="DT30" s="85"/>
      <c r="DU30" s="85"/>
      <c r="DV30" s="85"/>
      <c r="DW30" s="91"/>
      <c r="DX30" s="24"/>
      <c r="DY30" s="25"/>
      <c r="DZ30" s="25"/>
      <c r="EA30" s="25"/>
      <c r="EB30" s="26"/>
      <c r="EN30" s="84"/>
      <c r="EO30" s="85"/>
      <c r="EP30" s="85"/>
      <c r="EQ30" s="85"/>
      <c r="ER30" s="85"/>
      <c r="ES30" s="91"/>
      <c r="ET30" s="84"/>
      <c r="EU30" s="85"/>
      <c r="EV30" s="85"/>
      <c r="EW30" s="85"/>
      <c r="EX30" s="85"/>
      <c r="EY30" s="91"/>
      <c r="EZ30" s="84"/>
      <c r="FA30" s="85"/>
      <c r="FB30" s="85"/>
      <c r="FC30" s="85"/>
      <c r="FD30" s="85"/>
      <c r="FE30" s="91"/>
      <c r="FF30" s="84"/>
      <c r="FG30" s="85"/>
      <c r="FH30" s="85"/>
      <c r="FI30" s="85"/>
      <c r="FJ30" s="85"/>
      <c r="FK30" s="91"/>
      <c r="FL30" s="84"/>
      <c r="FM30" s="85"/>
      <c r="FN30" s="85"/>
      <c r="FO30" s="85"/>
      <c r="FP30" s="85"/>
      <c r="FQ30" s="91"/>
      <c r="FR30" s="84"/>
      <c r="FS30" s="85"/>
      <c r="FT30" s="85"/>
      <c r="FU30" s="85"/>
      <c r="FV30" s="85"/>
      <c r="FW30" s="85"/>
      <c r="FX30" s="85"/>
      <c r="FY30" s="85"/>
      <c r="FZ30" s="85"/>
      <c r="GA30" s="85"/>
      <c r="GB30" s="91"/>
      <c r="GC30" s="84"/>
      <c r="GD30" s="85"/>
      <c r="GE30" s="85"/>
      <c r="GF30" s="85"/>
      <c r="GG30" s="85"/>
      <c r="GH30" s="91"/>
      <c r="GI30" s="84"/>
      <c r="GJ30" s="85"/>
      <c r="GK30" s="85"/>
      <c r="GL30" s="85"/>
      <c r="GM30" s="85"/>
      <c r="GN30" s="91"/>
      <c r="GO30" s="84"/>
      <c r="GP30" s="85"/>
      <c r="GQ30" s="85"/>
      <c r="GR30" s="85"/>
      <c r="GS30" s="85"/>
      <c r="GT30" s="91"/>
      <c r="GU30" s="84"/>
      <c r="GV30" s="85"/>
      <c r="GW30" s="85"/>
      <c r="GX30" s="85"/>
      <c r="GY30" s="85"/>
      <c r="GZ30" s="85"/>
      <c r="HA30" s="85"/>
      <c r="HB30" s="91"/>
      <c r="HC30" s="84"/>
      <c r="HD30" s="85"/>
      <c r="HE30" s="85"/>
      <c r="HF30" s="85"/>
      <c r="HG30" s="85"/>
      <c r="HH30" s="91"/>
    </row>
    <row r="31" spans="1:216" s="4" customFormat="1" ht="8.25" hidden="1" customHeight="1" x14ac:dyDescent="0.15">
      <c r="A31" s="84"/>
      <c r="B31" s="85"/>
      <c r="C31" s="91"/>
      <c r="D31" s="84"/>
      <c r="E31" s="85"/>
      <c r="F31" s="85"/>
      <c r="G31" s="85"/>
      <c r="H31" s="85"/>
      <c r="I31" s="85"/>
      <c r="J31" s="85"/>
      <c r="K31" s="85"/>
      <c r="L31" s="85"/>
      <c r="M31" s="91"/>
      <c r="N31" s="84"/>
      <c r="O31" s="85"/>
      <c r="P31" s="85"/>
      <c r="Q31" s="85"/>
      <c r="R31" s="85"/>
      <c r="S31" s="91"/>
      <c r="T31" s="84"/>
      <c r="U31" s="85"/>
      <c r="V31" s="85"/>
      <c r="W31" s="85"/>
      <c r="X31" s="91"/>
      <c r="Y31" s="84"/>
      <c r="Z31" s="85"/>
      <c r="AA31" s="85"/>
      <c r="AB31" s="85"/>
      <c r="AC31" s="85"/>
      <c r="AD31" s="85"/>
      <c r="AE31" s="85"/>
      <c r="AF31" s="91"/>
      <c r="AG31" s="84"/>
      <c r="AH31" s="85"/>
      <c r="AI31" s="85"/>
      <c r="AJ31" s="85"/>
      <c r="AK31" s="91"/>
      <c r="AL31" s="84"/>
      <c r="AM31" s="85"/>
      <c r="AN31" s="85"/>
      <c r="AO31" s="85"/>
      <c r="AP31" s="91"/>
      <c r="AQ31" s="84"/>
      <c r="AR31" s="85"/>
      <c r="AS31" s="85"/>
      <c r="AT31" s="85"/>
      <c r="AU31" s="91"/>
      <c r="AV31" s="84"/>
      <c r="AW31" s="85"/>
      <c r="AX31" s="85"/>
      <c r="AY31" s="85"/>
      <c r="AZ31" s="91"/>
      <c r="BA31" s="84"/>
      <c r="BB31" s="85"/>
      <c r="BC31" s="85"/>
      <c r="BD31" s="85"/>
      <c r="BE31" s="91"/>
      <c r="BF31" s="84"/>
      <c r="BG31" s="85"/>
      <c r="BH31" s="85"/>
      <c r="BI31" s="85"/>
      <c r="BJ31" s="91"/>
      <c r="BK31" s="84"/>
      <c r="BL31" s="85"/>
      <c r="BM31" s="85"/>
      <c r="BN31" s="85"/>
      <c r="BO31" s="91"/>
      <c r="BP31" s="84"/>
      <c r="BQ31" s="85"/>
      <c r="BR31" s="85"/>
      <c r="BS31" s="85"/>
      <c r="BT31" s="91"/>
      <c r="BU31" s="84"/>
      <c r="BV31" s="85"/>
      <c r="BW31" s="85"/>
      <c r="BX31" s="85"/>
      <c r="BY31" s="91"/>
      <c r="BZ31" s="84"/>
      <c r="CA31" s="85"/>
      <c r="CB31" s="85"/>
      <c r="CC31" s="85"/>
      <c r="CD31" s="91"/>
      <c r="CE31" s="84"/>
      <c r="CF31" s="85"/>
      <c r="CG31" s="85"/>
      <c r="CH31" s="85"/>
      <c r="CI31" s="91"/>
      <c r="CJ31" s="84"/>
      <c r="CK31" s="85"/>
      <c r="CL31" s="85"/>
      <c r="CM31" s="85"/>
      <c r="CN31" s="91"/>
      <c r="CO31" s="84"/>
      <c r="CP31" s="85"/>
      <c r="CQ31" s="85"/>
      <c r="CR31" s="85"/>
      <c r="CS31" s="91"/>
      <c r="CT31" s="84"/>
      <c r="CU31" s="85"/>
      <c r="CV31" s="85"/>
      <c r="CW31" s="85"/>
      <c r="CX31" s="91"/>
      <c r="CY31" s="84"/>
      <c r="CZ31" s="85"/>
      <c r="DA31" s="85"/>
      <c r="DB31" s="85"/>
      <c r="DC31" s="91"/>
      <c r="DD31" s="84"/>
      <c r="DE31" s="85"/>
      <c r="DF31" s="85"/>
      <c r="DG31" s="85"/>
      <c r="DH31" s="91"/>
      <c r="DI31" s="84"/>
      <c r="DJ31" s="85"/>
      <c r="DK31" s="85"/>
      <c r="DL31" s="85"/>
      <c r="DM31" s="91"/>
      <c r="DN31" s="84"/>
      <c r="DO31" s="85"/>
      <c r="DP31" s="85"/>
      <c r="DQ31" s="85"/>
      <c r="DR31" s="91"/>
      <c r="DS31" s="84"/>
      <c r="DT31" s="85"/>
      <c r="DU31" s="85"/>
      <c r="DV31" s="85"/>
      <c r="DW31" s="91"/>
      <c r="DX31" s="24"/>
      <c r="DY31" s="25"/>
      <c r="DZ31" s="25"/>
      <c r="EA31" s="25"/>
      <c r="EB31" s="26"/>
      <c r="EN31" s="84"/>
      <c r="EO31" s="85"/>
      <c r="EP31" s="85"/>
      <c r="EQ31" s="85"/>
      <c r="ER31" s="85"/>
      <c r="ES31" s="91"/>
      <c r="ET31" s="84"/>
      <c r="EU31" s="85"/>
      <c r="EV31" s="85"/>
      <c r="EW31" s="85"/>
      <c r="EX31" s="85"/>
      <c r="EY31" s="91"/>
      <c r="EZ31" s="84"/>
      <c r="FA31" s="85"/>
      <c r="FB31" s="85"/>
      <c r="FC31" s="85"/>
      <c r="FD31" s="85"/>
      <c r="FE31" s="91"/>
      <c r="FF31" s="84"/>
      <c r="FG31" s="85"/>
      <c r="FH31" s="85"/>
      <c r="FI31" s="85"/>
      <c r="FJ31" s="85"/>
      <c r="FK31" s="91"/>
      <c r="FL31" s="84"/>
      <c r="FM31" s="85"/>
      <c r="FN31" s="85"/>
      <c r="FO31" s="85"/>
      <c r="FP31" s="85"/>
      <c r="FQ31" s="91"/>
      <c r="FR31" s="84"/>
      <c r="FS31" s="85"/>
      <c r="FT31" s="85"/>
      <c r="FU31" s="85"/>
      <c r="FV31" s="85"/>
      <c r="FW31" s="85"/>
      <c r="FX31" s="85"/>
      <c r="FY31" s="85"/>
      <c r="FZ31" s="85"/>
      <c r="GA31" s="85"/>
      <c r="GB31" s="91"/>
      <c r="GC31" s="84"/>
      <c r="GD31" s="85"/>
      <c r="GE31" s="85"/>
      <c r="GF31" s="85"/>
      <c r="GG31" s="85"/>
      <c r="GH31" s="91"/>
      <c r="GI31" s="84"/>
      <c r="GJ31" s="85"/>
      <c r="GK31" s="85"/>
      <c r="GL31" s="85"/>
      <c r="GM31" s="85"/>
      <c r="GN31" s="91"/>
      <c r="GO31" s="84"/>
      <c r="GP31" s="85"/>
      <c r="GQ31" s="85"/>
      <c r="GR31" s="85"/>
      <c r="GS31" s="85"/>
      <c r="GT31" s="91"/>
      <c r="GU31" s="84"/>
      <c r="GV31" s="85"/>
      <c r="GW31" s="85"/>
      <c r="GX31" s="85"/>
      <c r="GY31" s="85"/>
      <c r="GZ31" s="85"/>
      <c r="HA31" s="85"/>
      <c r="HB31" s="91"/>
      <c r="HC31" s="84"/>
      <c r="HD31" s="85"/>
      <c r="HE31" s="85"/>
      <c r="HF31" s="85"/>
      <c r="HG31" s="85"/>
      <c r="HH31" s="91"/>
    </row>
    <row r="32" spans="1:216" s="4" customFormat="1" ht="8.25" hidden="1" customHeight="1" x14ac:dyDescent="0.15">
      <c r="A32" s="84"/>
      <c r="B32" s="85"/>
      <c r="C32" s="91"/>
      <c r="D32" s="84"/>
      <c r="E32" s="85"/>
      <c r="F32" s="85"/>
      <c r="G32" s="85"/>
      <c r="H32" s="85"/>
      <c r="I32" s="85"/>
      <c r="J32" s="85"/>
      <c r="K32" s="85"/>
      <c r="L32" s="85"/>
      <c r="M32" s="91"/>
      <c r="N32" s="84"/>
      <c r="O32" s="85"/>
      <c r="P32" s="85"/>
      <c r="Q32" s="85"/>
      <c r="R32" s="85"/>
      <c r="S32" s="91"/>
      <c r="T32" s="84"/>
      <c r="U32" s="85"/>
      <c r="V32" s="85"/>
      <c r="W32" s="85"/>
      <c r="X32" s="91"/>
      <c r="Y32" s="84"/>
      <c r="Z32" s="85"/>
      <c r="AA32" s="85"/>
      <c r="AB32" s="85"/>
      <c r="AC32" s="85"/>
      <c r="AD32" s="85"/>
      <c r="AE32" s="85"/>
      <c r="AF32" s="91"/>
      <c r="AG32" s="84"/>
      <c r="AH32" s="85"/>
      <c r="AI32" s="85"/>
      <c r="AJ32" s="85"/>
      <c r="AK32" s="91"/>
      <c r="AL32" s="84"/>
      <c r="AM32" s="85"/>
      <c r="AN32" s="85"/>
      <c r="AO32" s="85"/>
      <c r="AP32" s="91"/>
      <c r="AQ32" s="84"/>
      <c r="AR32" s="85"/>
      <c r="AS32" s="85"/>
      <c r="AT32" s="85"/>
      <c r="AU32" s="91"/>
      <c r="AV32" s="84"/>
      <c r="AW32" s="85"/>
      <c r="AX32" s="85"/>
      <c r="AY32" s="85"/>
      <c r="AZ32" s="91"/>
      <c r="BA32" s="84"/>
      <c r="BB32" s="85"/>
      <c r="BC32" s="85"/>
      <c r="BD32" s="85"/>
      <c r="BE32" s="91"/>
      <c r="BF32" s="84"/>
      <c r="BG32" s="85"/>
      <c r="BH32" s="85"/>
      <c r="BI32" s="85"/>
      <c r="BJ32" s="91"/>
      <c r="BK32" s="84"/>
      <c r="BL32" s="85"/>
      <c r="BM32" s="85"/>
      <c r="BN32" s="85"/>
      <c r="BO32" s="91"/>
      <c r="BP32" s="84"/>
      <c r="BQ32" s="85"/>
      <c r="BR32" s="85"/>
      <c r="BS32" s="85"/>
      <c r="BT32" s="91"/>
      <c r="BU32" s="84"/>
      <c r="BV32" s="85"/>
      <c r="BW32" s="85"/>
      <c r="BX32" s="85"/>
      <c r="BY32" s="91"/>
      <c r="BZ32" s="84"/>
      <c r="CA32" s="85"/>
      <c r="CB32" s="85"/>
      <c r="CC32" s="85"/>
      <c r="CD32" s="91"/>
      <c r="CE32" s="84"/>
      <c r="CF32" s="85"/>
      <c r="CG32" s="85"/>
      <c r="CH32" s="85"/>
      <c r="CI32" s="91"/>
      <c r="CJ32" s="84"/>
      <c r="CK32" s="85"/>
      <c r="CL32" s="85"/>
      <c r="CM32" s="85"/>
      <c r="CN32" s="91"/>
      <c r="CO32" s="84"/>
      <c r="CP32" s="85"/>
      <c r="CQ32" s="85"/>
      <c r="CR32" s="85"/>
      <c r="CS32" s="91"/>
      <c r="CT32" s="84"/>
      <c r="CU32" s="85"/>
      <c r="CV32" s="85"/>
      <c r="CW32" s="85"/>
      <c r="CX32" s="91"/>
      <c r="CY32" s="84"/>
      <c r="CZ32" s="85"/>
      <c r="DA32" s="85"/>
      <c r="DB32" s="85"/>
      <c r="DC32" s="91"/>
      <c r="DD32" s="84"/>
      <c r="DE32" s="85"/>
      <c r="DF32" s="85"/>
      <c r="DG32" s="85"/>
      <c r="DH32" s="91"/>
      <c r="DI32" s="84"/>
      <c r="DJ32" s="85"/>
      <c r="DK32" s="85"/>
      <c r="DL32" s="85"/>
      <c r="DM32" s="91"/>
      <c r="DN32" s="84"/>
      <c r="DO32" s="85"/>
      <c r="DP32" s="85"/>
      <c r="DQ32" s="85"/>
      <c r="DR32" s="91"/>
      <c r="DS32" s="84"/>
      <c r="DT32" s="85"/>
      <c r="DU32" s="85"/>
      <c r="DV32" s="85"/>
      <c r="DW32" s="91"/>
      <c r="DX32" s="24"/>
      <c r="DY32" s="25"/>
      <c r="DZ32" s="25"/>
      <c r="EA32" s="25"/>
      <c r="EB32" s="26"/>
      <c r="EN32" s="84"/>
      <c r="EO32" s="85"/>
      <c r="EP32" s="85"/>
      <c r="EQ32" s="85"/>
      <c r="ER32" s="85"/>
      <c r="ES32" s="91"/>
      <c r="ET32" s="84"/>
      <c r="EU32" s="85"/>
      <c r="EV32" s="85"/>
      <c r="EW32" s="85"/>
      <c r="EX32" s="85"/>
      <c r="EY32" s="91"/>
      <c r="EZ32" s="84"/>
      <c r="FA32" s="85"/>
      <c r="FB32" s="85"/>
      <c r="FC32" s="85"/>
      <c r="FD32" s="85"/>
      <c r="FE32" s="91"/>
      <c r="FF32" s="84"/>
      <c r="FG32" s="85"/>
      <c r="FH32" s="85"/>
      <c r="FI32" s="85"/>
      <c r="FJ32" s="85"/>
      <c r="FK32" s="91"/>
      <c r="FL32" s="84"/>
      <c r="FM32" s="85"/>
      <c r="FN32" s="85"/>
      <c r="FO32" s="85"/>
      <c r="FP32" s="85"/>
      <c r="FQ32" s="91"/>
      <c r="FR32" s="84"/>
      <c r="FS32" s="85"/>
      <c r="FT32" s="85"/>
      <c r="FU32" s="85"/>
      <c r="FV32" s="85"/>
      <c r="FW32" s="85"/>
      <c r="FX32" s="85"/>
      <c r="FY32" s="85"/>
      <c r="FZ32" s="85"/>
      <c r="GA32" s="85"/>
      <c r="GB32" s="91"/>
      <c r="GC32" s="84"/>
      <c r="GD32" s="85"/>
      <c r="GE32" s="85"/>
      <c r="GF32" s="85"/>
      <c r="GG32" s="85"/>
      <c r="GH32" s="91"/>
      <c r="GI32" s="84"/>
      <c r="GJ32" s="85"/>
      <c r="GK32" s="85"/>
      <c r="GL32" s="85"/>
      <c r="GM32" s="85"/>
      <c r="GN32" s="91"/>
      <c r="GO32" s="84"/>
      <c r="GP32" s="85"/>
      <c r="GQ32" s="85"/>
      <c r="GR32" s="85"/>
      <c r="GS32" s="85"/>
      <c r="GT32" s="91"/>
      <c r="GU32" s="84"/>
      <c r="GV32" s="85"/>
      <c r="GW32" s="85"/>
      <c r="GX32" s="85"/>
      <c r="GY32" s="85"/>
      <c r="GZ32" s="85"/>
      <c r="HA32" s="85"/>
      <c r="HB32" s="91"/>
      <c r="HC32" s="84"/>
      <c r="HD32" s="85"/>
      <c r="HE32" s="85"/>
      <c r="HF32" s="85"/>
      <c r="HG32" s="85"/>
      <c r="HH32" s="91"/>
    </row>
    <row r="33" spans="1:216" s="4" customFormat="1" ht="6.75" hidden="1" customHeight="1" x14ac:dyDescent="0.15">
      <c r="A33" s="84"/>
      <c r="B33" s="85"/>
      <c r="C33" s="91"/>
      <c r="D33" s="84"/>
      <c r="E33" s="85"/>
      <c r="F33" s="85"/>
      <c r="G33" s="85"/>
      <c r="H33" s="85"/>
      <c r="I33" s="85"/>
      <c r="J33" s="85"/>
      <c r="K33" s="85"/>
      <c r="L33" s="85"/>
      <c r="M33" s="91"/>
      <c r="N33" s="84"/>
      <c r="O33" s="85"/>
      <c r="P33" s="85"/>
      <c r="Q33" s="85"/>
      <c r="R33" s="85"/>
      <c r="S33" s="91"/>
      <c r="T33" s="84"/>
      <c r="U33" s="85"/>
      <c r="V33" s="85"/>
      <c r="W33" s="85"/>
      <c r="X33" s="91"/>
      <c r="Y33" s="84"/>
      <c r="Z33" s="85"/>
      <c r="AA33" s="85"/>
      <c r="AB33" s="85"/>
      <c r="AC33" s="85"/>
      <c r="AD33" s="85"/>
      <c r="AE33" s="85"/>
      <c r="AF33" s="91"/>
      <c r="AG33" s="84"/>
      <c r="AH33" s="85"/>
      <c r="AI33" s="85"/>
      <c r="AJ33" s="85"/>
      <c r="AK33" s="91"/>
      <c r="AL33" s="84"/>
      <c r="AM33" s="85"/>
      <c r="AN33" s="85"/>
      <c r="AO33" s="85"/>
      <c r="AP33" s="91"/>
      <c r="AQ33" s="84"/>
      <c r="AR33" s="85"/>
      <c r="AS33" s="85"/>
      <c r="AT33" s="85"/>
      <c r="AU33" s="91"/>
      <c r="AV33" s="84"/>
      <c r="AW33" s="85"/>
      <c r="AX33" s="85"/>
      <c r="AY33" s="85"/>
      <c r="AZ33" s="91"/>
      <c r="BA33" s="84"/>
      <c r="BB33" s="85"/>
      <c r="BC33" s="85"/>
      <c r="BD33" s="85"/>
      <c r="BE33" s="91"/>
      <c r="BF33" s="84"/>
      <c r="BG33" s="85"/>
      <c r="BH33" s="85"/>
      <c r="BI33" s="85"/>
      <c r="BJ33" s="91"/>
      <c r="BK33" s="84"/>
      <c r="BL33" s="85"/>
      <c r="BM33" s="85"/>
      <c r="BN33" s="85"/>
      <c r="BO33" s="91"/>
      <c r="BP33" s="84"/>
      <c r="BQ33" s="85"/>
      <c r="BR33" s="85"/>
      <c r="BS33" s="85"/>
      <c r="BT33" s="91"/>
      <c r="BU33" s="84"/>
      <c r="BV33" s="85"/>
      <c r="BW33" s="85"/>
      <c r="BX33" s="85"/>
      <c r="BY33" s="91"/>
      <c r="BZ33" s="84"/>
      <c r="CA33" s="85"/>
      <c r="CB33" s="85"/>
      <c r="CC33" s="85"/>
      <c r="CD33" s="91"/>
      <c r="CE33" s="84"/>
      <c r="CF33" s="85"/>
      <c r="CG33" s="85"/>
      <c r="CH33" s="85"/>
      <c r="CI33" s="91"/>
      <c r="CJ33" s="84"/>
      <c r="CK33" s="85"/>
      <c r="CL33" s="85"/>
      <c r="CM33" s="85"/>
      <c r="CN33" s="91"/>
      <c r="CO33" s="84"/>
      <c r="CP33" s="85"/>
      <c r="CQ33" s="85"/>
      <c r="CR33" s="85"/>
      <c r="CS33" s="91"/>
      <c r="CT33" s="84"/>
      <c r="CU33" s="85"/>
      <c r="CV33" s="85"/>
      <c r="CW33" s="85"/>
      <c r="CX33" s="91"/>
      <c r="CY33" s="84"/>
      <c r="CZ33" s="85"/>
      <c r="DA33" s="85"/>
      <c r="DB33" s="85"/>
      <c r="DC33" s="91"/>
      <c r="DD33" s="84"/>
      <c r="DE33" s="85"/>
      <c r="DF33" s="85"/>
      <c r="DG33" s="85"/>
      <c r="DH33" s="91"/>
      <c r="DI33" s="84"/>
      <c r="DJ33" s="85"/>
      <c r="DK33" s="85"/>
      <c r="DL33" s="85"/>
      <c r="DM33" s="91"/>
      <c r="DN33" s="84"/>
      <c r="DO33" s="85"/>
      <c r="DP33" s="85"/>
      <c r="DQ33" s="85"/>
      <c r="DR33" s="91"/>
      <c r="DS33" s="84"/>
      <c r="DT33" s="85"/>
      <c r="DU33" s="85"/>
      <c r="DV33" s="85"/>
      <c r="DW33" s="91"/>
      <c r="DX33" s="24"/>
      <c r="DY33" s="25"/>
      <c r="DZ33" s="25"/>
      <c r="EA33" s="25"/>
      <c r="EB33" s="26"/>
      <c r="EN33" s="84"/>
      <c r="EO33" s="85"/>
      <c r="EP33" s="85"/>
      <c r="EQ33" s="85"/>
      <c r="ER33" s="85"/>
      <c r="ES33" s="91"/>
      <c r="ET33" s="84"/>
      <c r="EU33" s="85"/>
      <c r="EV33" s="85"/>
      <c r="EW33" s="85"/>
      <c r="EX33" s="85"/>
      <c r="EY33" s="91"/>
      <c r="EZ33" s="84"/>
      <c r="FA33" s="85"/>
      <c r="FB33" s="85"/>
      <c r="FC33" s="85"/>
      <c r="FD33" s="85"/>
      <c r="FE33" s="91"/>
      <c r="FF33" s="84"/>
      <c r="FG33" s="85"/>
      <c r="FH33" s="85"/>
      <c r="FI33" s="85"/>
      <c r="FJ33" s="85"/>
      <c r="FK33" s="91"/>
      <c r="FL33" s="84"/>
      <c r="FM33" s="85"/>
      <c r="FN33" s="85"/>
      <c r="FO33" s="85"/>
      <c r="FP33" s="85"/>
      <c r="FQ33" s="91"/>
      <c r="FR33" s="84"/>
      <c r="FS33" s="85"/>
      <c r="FT33" s="85"/>
      <c r="FU33" s="85"/>
      <c r="FV33" s="85"/>
      <c r="FW33" s="85"/>
      <c r="FX33" s="85"/>
      <c r="FY33" s="85"/>
      <c r="FZ33" s="85"/>
      <c r="GA33" s="85"/>
      <c r="GB33" s="91"/>
      <c r="GC33" s="84"/>
      <c r="GD33" s="85"/>
      <c r="GE33" s="85"/>
      <c r="GF33" s="85"/>
      <c r="GG33" s="85"/>
      <c r="GH33" s="91"/>
      <c r="GI33" s="84"/>
      <c r="GJ33" s="85"/>
      <c r="GK33" s="85"/>
      <c r="GL33" s="85"/>
      <c r="GM33" s="85"/>
      <c r="GN33" s="91"/>
      <c r="GO33" s="84"/>
      <c r="GP33" s="85"/>
      <c r="GQ33" s="85"/>
      <c r="GR33" s="85"/>
      <c r="GS33" s="85"/>
      <c r="GT33" s="91"/>
      <c r="GU33" s="84"/>
      <c r="GV33" s="85"/>
      <c r="GW33" s="85"/>
      <c r="GX33" s="85"/>
      <c r="GY33" s="85"/>
      <c r="GZ33" s="85"/>
      <c r="HA33" s="85"/>
      <c r="HB33" s="91"/>
      <c r="HC33" s="84"/>
      <c r="HD33" s="85"/>
      <c r="HE33" s="85"/>
      <c r="HF33" s="85"/>
      <c r="HG33" s="85"/>
      <c r="HH33" s="91"/>
    </row>
    <row r="34" spans="1:216" s="4" customFormat="1" ht="8.25" hidden="1" x14ac:dyDescent="0.15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  <c r="DA34" s="111"/>
      <c r="DB34" s="111"/>
      <c r="DC34" s="111"/>
      <c r="DD34" s="111"/>
      <c r="DE34" s="111"/>
      <c r="DF34" s="111"/>
      <c r="DG34" s="111"/>
      <c r="DH34" s="111"/>
      <c r="DI34" s="111"/>
      <c r="DJ34" s="111"/>
      <c r="DK34" s="111"/>
      <c r="DL34" s="111"/>
      <c r="DM34" s="111"/>
      <c r="DN34" s="111"/>
      <c r="DO34" s="111"/>
      <c r="DP34" s="111"/>
      <c r="DQ34" s="111"/>
      <c r="DR34" s="111"/>
      <c r="DS34" s="111"/>
      <c r="DT34" s="111"/>
      <c r="DU34" s="111"/>
      <c r="DV34" s="111"/>
      <c r="DW34" s="111"/>
      <c r="DX34" s="111"/>
      <c r="DY34" s="111"/>
      <c r="DZ34" s="111"/>
      <c r="EA34" s="111"/>
      <c r="EB34" s="111"/>
      <c r="EN34" s="111"/>
      <c r="EO34" s="111"/>
      <c r="EP34" s="111"/>
      <c r="EQ34" s="111"/>
      <c r="ER34" s="111"/>
      <c r="ES34" s="111"/>
      <c r="ET34" s="111"/>
      <c r="EU34" s="111"/>
      <c r="EV34" s="111"/>
      <c r="EW34" s="111"/>
      <c r="EX34" s="111"/>
      <c r="EY34" s="111"/>
      <c r="EZ34" s="111"/>
      <c r="FA34" s="111"/>
      <c r="FB34" s="111"/>
      <c r="FC34" s="111"/>
      <c r="FD34" s="111"/>
      <c r="FE34" s="111"/>
      <c r="FF34" s="111"/>
      <c r="FG34" s="111"/>
      <c r="FH34" s="111"/>
      <c r="FI34" s="111"/>
      <c r="FJ34" s="111"/>
      <c r="FK34" s="111"/>
      <c r="FL34" s="111"/>
      <c r="FM34" s="111"/>
      <c r="FN34" s="111"/>
      <c r="FO34" s="111"/>
      <c r="FP34" s="111"/>
      <c r="FQ34" s="111"/>
      <c r="FR34" s="111" t="s">
        <v>49</v>
      </c>
      <c r="FS34" s="111"/>
      <c r="FT34" s="111"/>
      <c r="FU34" s="111"/>
      <c r="FV34" s="111"/>
      <c r="FW34" s="111"/>
      <c r="FX34" s="111"/>
      <c r="FY34" s="111"/>
      <c r="FZ34" s="111"/>
      <c r="GA34" s="111"/>
      <c r="GB34" s="111"/>
      <c r="GC34" s="111"/>
      <c r="GD34" s="111"/>
      <c r="GE34" s="111"/>
      <c r="GF34" s="111"/>
      <c r="GG34" s="111"/>
      <c r="GH34" s="111"/>
      <c r="GI34" s="111"/>
      <c r="GJ34" s="111"/>
      <c r="GK34" s="111"/>
      <c r="GL34" s="111"/>
      <c r="GM34" s="111"/>
      <c r="GN34" s="111"/>
      <c r="GO34" s="111"/>
      <c r="GP34" s="111"/>
      <c r="GQ34" s="111"/>
      <c r="GR34" s="111"/>
      <c r="GS34" s="111"/>
      <c r="GT34" s="111"/>
      <c r="GU34" s="111"/>
      <c r="GV34" s="111"/>
      <c r="GW34" s="111"/>
      <c r="GX34" s="111"/>
      <c r="GY34" s="111"/>
      <c r="GZ34" s="111"/>
      <c r="HA34" s="111"/>
      <c r="HB34" s="111"/>
      <c r="HC34" s="111"/>
      <c r="HD34" s="111"/>
      <c r="HE34" s="111"/>
      <c r="HF34" s="111"/>
      <c r="HG34" s="111"/>
      <c r="HH34" s="111"/>
    </row>
    <row r="35" spans="1:216" s="4" customFormat="1" ht="8.25" hidden="1" x14ac:dyDescent="0.15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1"/>
      <c r="BR35" s="111"/>
      <c r="BS35" s="111"/>
      <c r="BT35" s="111"/>
      <c r="BU35" s="111"/>
      <c r="BV35" s="111"/>
      <c r="BW35" s="111"/>
      <c r="BX35" s="111"/>
      <c r="BY35" s="111"/>
      <c r="BZ35" s="111"/>
      <c r="CA35" s="111"/>
      <c r="CB35" s="111"/>
      <c r="CC35" s="111"/>
      <c r="CD35" s="111"/>
      <c r="CE35" s="111"/>
      <c r="CF35" s="111"/>
      <c r="CG35" s="111"/>
      <c r="CH35" s="111"/>
      <c r="CI35" s="111"/>
      <c r="CJ35" s="111"/>
      <c r="CK35" s="111"/>
      <c r="CL35" s="111"/>
      <c r="CM35" s="111"/>
      <c r="CN35" s="111"/>
      <c r="CO35" s="111"/>
      <c r="CP35" s="111"/>
      <c r="CQ35" s="111"/>
      <c r="CR35" s="111"/>
      <c r="CS35" s="111"/>
      <c r="CT35" s="111"/>
      <c r="CU35" s="111"/>
      <c r="CV35" s="111"/>
      <c r="CW35" s="111"/>
      <c r="CX35" s="111"/>
      <c r="CY35" s="111"/>
      <c r="CZ35" s="111"/>
      <c r="DA35" s="111"/>
      <c r="DB35" s="111"/>
      <c r="DC35" s="111"/>
      <c r="DD35" s="111"/>
      <c r="DE35" s="111"/>
      <c r="DF35" s="111"/>
      <c r="DG35" s="111"/>
      <c r="DH35" s="111"/>
      <c r="DI35" s="111"/>
      <c r="DJ35" s="111"/>
      <c r="DK35" s="111"/>
      <c r="DL35" s="111"/>
      <c r="DM35" s="111"/>
      <c r="DN35" s="111"/>
      <c r="DO35" s="111"/>
      <c r="DP35" s="111"/>
      <c r="DQ35" s="111"/>
      <c r="DR35" s="111"/>
      <c r="DS35" s="111"/>
      <c r="DT35" s="111"/>
      <c r="DU35" s="111"/>
      <c r="DV35" s="111"/>
      <c r="DW35" s="111"/>
      <c r="DX35" s="111"/>
      <c r="DY35" s="111"/>
      <c r="DZ35" s="111"/>
      <c r="EA35" s="111"/>
      <c r="EB35" s="111"/>
      <c r="EN35" s="111"/>
      <c r="EO35" s="111"/>
      <c r="EP35" s="111"/>
      <c r="EQ35" s="111"/>
      <c r="ER35" s="111"/>
      <c r="ES35" s="111"/>
      <c r="ET35" s="111"/>
      <c r="EU35" s="111"/>
      <c r="EV35" s="111"/>
      <c r="EW35" s="111"/>
      <c r="EX35" s="111"/>
      <c r="EY35" s="111"/>
      <c r="EZ35" s="111"/>
      <c r="FA35" s="111"/>
      <c r="FB35" s="111"/>
      <c r="FC35" s="111"/>
      <c r="FD35" s="111"/>
      <c r="FE35" s="111"/>
      <c r="FF35" s="111"/>
      <c r="FG35" s="111"/>
      <c r="FH35" s="111"/>
      <c r="FI35" s="111"/>
      <c r="FJ35" s="111"/>
      <c r="FK35" s="111"/>
      <c r="FL35" s="111"/>
      <c r="FM35" s="111"/>
      <c r="FN35" s="111"/>
      <c r="FO35" s="111"/>
      <c r="FP35" s="111"/>
      <c r="FQ35" s="111"/>
      <c r="FR35" s="111" t="s">
        <v>50</v>
      </c>
      <c r="FS35" s="111"/>
      <c r="FT35" s="111"/>
      <c r="FU35" s="111"/>
      <c r="FV35" s="111"/>
      <c r="FW35" s="111"/>
      <c r="FX35" s="111"/>
      <c r="FY35" s="111"/>
      <c r="FZ35" s="111"/>
      <c r="GA35" s="111"/>
      <c r="GB35" s="111"/>
      <c r="GC35" s="111"/>
      <c r="GD35" s="111"/>
      <c r="GE35" s="111"/>
      <c r="GF35" s="111"/>
      <c r="GG35" s="111"/>
      <c r="GH35" s="111"/>
      <c r="GI35" s="111"/>
      <c r="GJ35" s="111"/>
      <c r="GK35" s="111"/>
      <c r="GL35" s="111"/>
      <c r="GM35" s="111"/>
      <c r="GN35" s="111"/>
      <c r="GO35" s="111"/>
      <c r="GP35" s="111"/>
      <c r="GQ35" s="111"/>
      <c r="GR35" s="111"/>
      <c r="GS35" s="111"/>
      <c r="GT35" s="111"/>
      <c r="GU35" s="111"/>
      <c r="GV35" s="111"/>
      <c r="GW35" s="111"/>
      <c r="GX35" s="111"/>
      <c r="GY35" s="111"/>
      <c r="GZ35" s="111"/>
      <c r="HA35" s="111"/>
      <c r="HB35" s="111"/>
      <c r="HC35" s="111"/>
      <c r="HD35" s="111"/>
      <c r="HE35" s="111"/>
      <c r="HF35" s="111"/>
      <c r="HG35" s="111"/>
      <c r="HH35" s="111"/>
    </row>
    <row r="36" spans="1:216" s="4" customFormat="1" ht="8.25" hidden="1" x14ac:dyDescent="0.15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J36" s="111"/>
      <c r="CK36" s="111"/>
      <c r="CL36" s="111"/>
      <c r="CM36" s="111"/>
      <c r="CN36" s="111"/>
      <c r="CO36" s="111"/>
      <c r="CP36" s="111"/>
      <c r="CQ36" s="111"/>
      <c r="CR36" s="111"/>
      <c r="CS36" s="111"/>
      <c r="CT36" s="111"/>
      <c r="CU36" s="111"/>
      <c r="CV36" s="111"/>
      <c r="CW36" s="111"/>
      <c r="CX36" s="111"/>
      <c r="CY36" s="111"/>
      <c r="CZ36" s="111"/>
      <c r="DA36" s="111"/>
      <c r="DB36" s="111"/>
      <c r="DC36" s="111"/>
      <c r="DD36" s="111"/>
      <c r="DE36" s="111"/>
      <c r="DF36" s="111"/>
      <c r="DG36" s="111"/>
      <c r="DH36" s="111"/>
      <c r="DI36" s="111"/>
      <c r="DJ36" s="111"/>
      <c r="DK36" s="111"/>
      <c r="DL36" s="111"/>
      <c r="DM36" s="111"/>
      <c r="DN36" s="111"/>
      <c r="DO36" s="111"/>
      <c r="DP36" s="111"/>
      <c r="DQ36" s="111"/>
      <c r="DR36" s="111"/>
      <c r="DS36" s="111"/>
      <c r="DT36" s="111"/>
      <c r="DU36" s="111"/>
      <c r="DV36" s="111"/>
      <c r="DW36" s="111"/>
      <c r="DX36" s="111"/>
      <c r="DY36" s="111"/>
      <c r="DZ36" s="111"/>
      <c r="EA36" s="111"/>
      <c r="EB36" s="111"/>
      <c r="EN36" s="111"/>
      <c r="EO36" s="111"/>
      <c r="EP36" s="111"/>
      <c r="EQ36" s="111"/>
      <c r="ER36" s="111"/>
      <c r="ES36" s="111"/>
      <c r="ET36" s="111"/>
      <c r="EU36" s="111"/>
      <c r="EV36" s="111"/>
      <c r="EW36" s="111"/>
      <c r="EX36" s="111"/>
      <c r="EY36" s="111"/>
      <c r="EZ36" s="111"/>
      <c r="FA36" s="111"/>
      <c r="FB36" s="111"/>
      <c r="FC36" s="111"/>
      <c r="FD36" s="111"/>
      <c r="FE36" s="111"/>
      <c r="FF36" s="111"/>
      <c r="FG36" s="111"/>
      <c r="FH36" s="111"/>
      <c r="FI36" s="111"/>
      <c r="FJ36" s="111"/>
      <c r="FK36" s="111"/>
      <c r="FL36" s="111"/>
      <c r="FM36" s="111"/>
      <c r="FN36" s="111"/>
      <c r="FO36" s="111"/>
      <c r="FP36" s="111"/>
      <c r="FQ36" s="111"/>
      <c r="FR36" s="111" t="s">
        <v>51</v>
      </c>
      <c r="FS36" s="111"/>
      <c r="FT36" s="111"/>
      <c r="FU36" s="111"/>
      <c r="FV36" s="111"/>
      <c r="FW36" s="111"/>
      <c r="FX36" s="111"/>
      <c r="FY36" s="111"/>
      <c r="FZ36" s="111"/>
      <c r="GA36" s="111"/>
      <c r="GB36" s="111"/>
      <c r="GC36" s="111"/>
      <c r="GD36" s="111"/>
      <c r="GE36" s="111"/>
      <c r="GF36" s="111"/>
      <c r="GG36" s="111"/>
      <c r="GH36" s="111"/>
      <c r="GI36" s="111"/>
      <c r="GJ36" s="111"/>
      <c r="GK36" s="111"/>
      <c r="GL36" s="111"/>
      <c r="GM36" s="111"/>
      <c r="GN36" s="111"/>
      <c r="GO36" s="111"/>
      <c r="GP36" s="111"/>
      <c r="GQ36" s="111"/>
      <c r="GR36" s="111"/>
      <c r="GS36" s="111"/>
      <c r="GT36" s="111"/>
      <c r="GU36" s="111"/>
      <c r="GV36" s="111"/>
      <c r="GW36" s="111"/>
      <c r="GX36" s="111"/>
      <c r="GY36" s="111"/>
      <c r="GZ36" s="111"/>
      <c r="HA36" s="111"/>
      <c r="HB36" s="111"/>
      <c r="HC36" s="111"/>
      <c r="HD36" s="111"/>
      <c r="HE36" s="111"/>
      <c r="HF36" s="111"/>
      <c r="HG36" s="111"/>
      <c r="HH36" s="111"/>
    </row>
    <row r="37" spans="1:216" s="4" customFormat="1" ht="8.25" hidden="1" x14ac:dyDescent="0.15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0"/>
      <c r="DG37" s="110"/>
      <c r="DH37" s="110"/>
      <c r="DI37" s="110"/>
      <c r="DJ37" s="110"/>
      <c r="DK37" s="110"/>
      <c r="DL37" s="110"/>
      <c r="DM37" s="110"/>
      <c r="DN37" s="110"/>
      <c r="DO37" s="110"/>
      <c r="DP37" s="110"/>
      <c r="DQ37" s="110"/>
      <c r="DR37" s="110"/>
      <c r="DS37" s="110"/>
      <c r="DT37" s="110"/>
      <c r="DU37" s="110"/>
      <c r="DV37" s="110"/>
      <c r="DW37" s="110"/>
      <c r="DX37" s="110"/>
      <c r="DY37" s="110"/>
      <c r="DZ37" s="110"/>
      <c r="EA37" s="110"/>
      <c r="EB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 t="s">
        <v>98</v>
      </c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  <c r="HH37" s="110"/>
    </row>
    <row r="38" spans="1:216" s="5" customFormat="1" ht="8.25" x14ac:dyDescent="0.15">
      <c r="A38" s="74">
        <v>1</v>
      </c>
      <c r="B38" s="74"/>
      <c r="C38" s="74"/>
      <c r="D38" s="74">
        <v>2</v>
      </c>
      <c r="E38" s="74"/>
      <c r="F38" s="74"/>
      <c r="G38" s="74"/>
      <c r="H38" s="74"/>
      <c r="I38" s="74"/>
      <c r="J38" s="74"/>
      <c r="K38" s="74"/>
      <c r="L38" s="74"/>
      <c r="M38" s="74"/>
      <c r="N38" s="74">
        <v>3</v>
      </c>
      <c r="O38" s="74"/>
      <c r="P38" s="74"/>
      <c r="Q38" s="74"/>
      <c r="R38" s="74"/>
      <c r="S38" s="74"/>
      <c r="T38" s="74">
        <v>4</v>
      </c>
      <c r="U38" s="74"/>
      <c r="V38" s="74"/>
      <c r="W38" s="74"/>
      <c r="X38" s="74"/>
      <c r="Y38" s="74">
        <v>5</v>
      </c>
      <c r="Z38" s="74"/>
      <c r="AA38" s="74"/>
      <c r="AB38" s="74"/>
      <c r="AC38" s="74"/>
      <c r="AD38" s="74"/>
      <c r="AE38" s="74"/>
      <c r="AF38" s="74"/>
      <c r="AG38" s="74" t="s">
        <v>2</v>
      </c>
      <c r="AH38" s="74"/>
      <c r="AI38" s="74"/>
      <c r="AJ38" s="74"/>
      <c r="AK38" s="74"/>
      <c r="AL38" s="74" t="s">
        <v>3</v>
      </c>
      <c r="AM38" s="74"/>
      <c r="AN38" s="74"/>
      <c r="AO38" s="74"/>
      <c r="AP38" s="74"/>
      <c r="AQ38" s="74" t="s">
        <v>4</v>
      </c>
      <c r="AR38" s="74"/>
      <c r="AS38" s="74"/>
      <c r="AT38" s="74"/>
      <c r="AU38" s="74"/>
      <c r="AV38" s="74" t="s">
        <v>5</v>
      </c>
      <c r="AW38" s="74"/>
      <c r="AX38" s="74"/>
      <c r="AY38" s="74"/>
      <c r="AZ38" s="74"/>
      <c r="BA38" s="74" t="s">
        <v>6</v>
      </c>
      <c r="BB38" s="74"/>
      <c r="BC38" s="74"/>
      <c r="BD38" s="74"/>
      <c r="BE38" s="74"/>
      <c r="BF38" s="74" t="s">
        <v>7</v>
      </c>
      <c r="BG38" s="74"/>
      <c r="BH38" s="74"/>
      <c r="BI38" s="74"/>
      <c r="BJ38" s="74"/>
      <c r="BK38" s="74" t="s">
        <v>8</v>
      </c>
      <c r="BL38" s="74"/>
      <c r="BM38" s="74"/>
      <c r="BN38" s="74"/>
      <c r="BO38" s="74"/>
      <c r="BP38" s="74" t="s">
        <v>9</v>
      </c>
      <c r="BQ38" s="74"/>
      <c r="BR38" s="74"/>
      <c r="BS38" s="74"/>
      <c r="BT38" s="74"/>
      <c r="BU38" s="74" t="s">
        <v>10</v>
      </c>
      <c r="BV38" s="74"/>
      <c r="BW38" s="74"/>
      <c r="BX38" s="74"/>
      <c r="BY38" s="74"/>
      <c r="BZ38" s="74" t="s">
        <v>11</v>
      </c>
      <c r="CA38" s="74"/>
      <c r="CB38" s="74"/>
      <c r="CC38" s="74"/>
      <c r="CD38" s="74"/>
      <c r="CE38" s="74" t="s">
        <v>12</v>
      </c>
      <c r="CF38" s="74"/>
      <c r="CG38" s="74"/>
      <c r="CH38" s="74"/>
      <c r="CI38" s="74"/>
      <c r="CJ38" s="74" t="s">
        <v>13</v>
      </c>
      <c r="CK38" s="74"/>
      <c r="CL38" s="74"/>
      <c r="CM38" s="74"/>
      <c r="CN38" s="74"/>
      <c r="CO38" s="74" t="s">
        <v>14</v>
      </c>
      <c r="CP38" s="74"/>
      <c r="CQ38" s="74"/>
      <c r="CR38" s="74"/>
      <c r="CS38" s="74"/>
      <c r="CT38" s="74" t="s">
        <v>15</v>
      </c>
      <c r="CU38" s="74"/>
      <c r="CV38" s="74"/>
      <c r="CW38" s="74"/>
      <c r="CX38" s="74"/>
      <c r="CY38" s="74" t="s">
        <v>16</v>
      </c>
      <c r="CZ38" s="74"/>
      <c r="DA38" s="74"/>
      <c r="DB38" s="74"/>
      <c r="DC38" s="74"/>
      <c r="DD38" s="74" t="s">
        <v>17</v>
      </c>
      <c r="DE38" s="74"/>
      <c r="DF38" s="74"/>
      <c r="DG38" s="74"/>
      <c r="DH38" s="74"/>
      <c r="DI38" s="74" t="s">
        <v>18</v>
      </c>
      <c r="DJ38" s="74"/>
      <c r="DK38" s="74"/>
      <c r="DL38" s="74"/>
      <c r="DM38" s="74"/>
      <c r="DN38" s="74" t="s">
        <v>19</v>
      </c>
      <c r="DO38" s="74"/>
      <c r="DP38" s="74"/>
      <c r="DQ38" s="74"/>
      <c r="DR38" s="74"/>
      <c r="DS38" s="74" t="s">
        <v>20</v>
      </c>
      <c r="DT38" s="74"/>
      <c r="DU38" s="74"/>
      <c r="DV38" s="74"/>
      <c r="DW38" s="74"/>
      <c r="DX38" s="74" t="s">
        <v>21</v>
      </c>
      <c r="DY38" s="74"/>
      <c r="DZ38" s="74"/>
      <c r="EA38" s="74"/>
      <c r="EB38" s="74"/>
      <c r="EC38" s="93" t="s">
        <v>334</v>
      </c>
      <c r="ED38" s="94"/>
      <c r="EE38" s="94"/>
      <c r="EF38" s="94"/>
      <c r="EG38" s="94"/>
      <c r="EH38" s="95"/>
      <c r="EI38" s="93"/>
      <c r="EJ38" s="94"/>
      <c r="EK38" s="94"/>
      <c r="EL38" s="94"/>
      <c r="EM38" s="95"/>
      <c r="EN38" s="74" t="s">
        <v>22</v>
      </c>
      <c r="EO38" s="74"/>
      <c r="EP38" s="74"/>
      <c r="EQ38" s="74"/>
      <c r="ER38" s="74"/>
      <c r="ES38" s="74"/>
      <c r="ET38" s="74" t="s">
        <v>23</v>
      </c>
      <c r="EU38" s="74"/>
      <c r="EV38" s="74"/>
      <c r="EW38" s="74"/>
      <c r="EX38" s="74"/>
      <c r="EY38" s="74"/>
      <c r="EZ38" s="74" t="s">
        <v>24</v>
      </c>
      <c r="FA38" s="74"/>
      <c r="FB38" s="74"/>
      <c r="FC38" s="74"/>
      <c r="FD38" s="74"/>
      <c r="FE38" s="74"/>
      <c r="FF38" s="74" t="s">
        <v>25</v>
      </c>
      <c r="FG38" s="74"/>
      <c r="FH38" s="74"/>
      <c r="FI38" s="74"/>
      <c r="FJ38" s="74"/>
      <c r="FK38" s="74"/>
      <c r="FL38" s="74" t="s">
        <v>26</v>
      </c>
      <c r="FM38" s="74"/>
      <c r="FN38" s="74"/>
      <c r="FO38" s="74"/>
      <c r="FP38" s="74"/>
      <c r="FQ38" s="74"/>
      <c r="FR38" s="74" t="s">
        <v>27</v>
      </c>
      <c r="FS38" s="74"/>
      <c r="FT38" s="74"/>
      <c r="FU38" s="74"/>
      <c r="FV38" s="74"/>
      <c r="FW38" s="74"/>
      <c r="FX38" s="74"/>
      <c r="FY38" s="74"/>
      <c r="FZ38" s="74"/>
      <c r="GA38" s="74"/>
      <c r="GB38" s="74"/>
      <c r="GC38" s="115" t="s">
        <v>28</v>
      </c>
      <c r="GD38" s="116"/>
      <c r="GE38" s="116"/>
      <c r="GF38" s="116"/>
      <c r="GG38" s="116"/>
      <c r="GH38" s="117"/>
      <c r="GI38" s="74" t="s">
        <v>29</v>
      </c>
      <c r="GJ38" s="74"/>
      <c r="GK38" s="74"/>
      <c r="GL38" s="74"/>
      <c r="GM38" s="74"/>
      <c r="GN38" s="74"/>
      <c r="GO38" s="74" t="s">
        <v>30</v>
      </c>
      <c r="GP38" s="74"/>
      <c r="GQ38" s="74"/>
      <c r="GR38" s="74"/>
      <c r="GS38" s="74"/>
      <c r="GT38" s="74"/>
      <c r="GU38" s="74" t="s">
        <v>31</v>
      </c>
      <c r="GV38" s="74"/>
      <c r="GW38" s="74"/>
      <c r="GX38" s="74"/>
      <c r="GY38" s="74"/>
      <c r="GZ38" s="74"/>
      <c r="HA38" s="74"/>
      <c r="HB38" s="74"/>
      <c r="HC38" s="74" t="s">
        <v>32</v>
      </c>
      <c r="HD38" s="74"/>
      <c r="HE38" s="74"/>
      <c r="HF38" s="74"/>
      <c r="HG38" s="74"/>
      <c r="HH38" s="74"/>
    </row>
    <row r="39" spans="1:216" s="4" customFormat="1" ht="9.75" x14ac:dyDescent="0.2">
      <c r="A39" s="77" t="s">
        <v>99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  <c r="EO39" s="77"/>
      <c r="EP39" s="77"/>
      <c r="EQ39" s="77"/>
      <c r="ER39" s="77"/>
      <c r="ES39" s="77"/>
      <c r="ET39" s="77"/>
      <c r="EU39" s="77"/>
      <c r="EV39" s="77"/>
      <c r="EW39" s="77"/>
      <c r="EX39" s="77"/>
      <c r="EY39" s="77"/>
      <c r="EZ39" s="77"/>
      <c r="FA39" s="77"/>
      <c r="FB39" s="77"/>
      <c r="FC39" s="77"/>
      <c r="FD39" s="77"/>
      <c r="FE39" s="77"/>
      <c r="FF39" s="77"/>
      <c r="FG39" s="77"/>
      <c r="FH39" s="77"/>
      <c r="FI39" s="77"/>
      <c r="FJ39" s="77"/>
      <c r="FK39" s="77"/>
      <c r="FL39" s="77"/>
      <c r="FM39" s="77"/>
      <c r="FN39" s="77"/>
      <c r="FO39" s="77"/>
      <c r="FP39" s="77"/>
      <c r="FQ39" s="77"/>
      <c r="FR39" s="77"/>
      <c r="FS39" s="77"/>
      <c r="FT39" s="77"/>
      <c r="FU39" s="77"/>
      <c r="FV39" s="77"/>
      <c r="FW39" s="77"/>
      <c r="FX39" s="77"/>
      <c r="FY39" s="77"/>
      <c r="FZ39" s="77"/>
      <c r="GA39" s="77"/>
      <c r="GB39" s="77"/>
      <c r="GC39" s="77"/>
      <c r="GD39" s="77"/>
      <c r="GE39" s="77"/>
      <c r="GF39" s="77"/>
      <c r="GG39" s="77"/>
      <c r="GH39" s="77"/>
      <c r="GI39" s="77"/>
      <c r="GJ39" s="77"/>
      <c r="GK39" s="77"/>
      <c r="GL39" s="77"/>
      <c r="GM39" s="77"/>
      <c r="GN39" s="77"/>
      <c r="GO39" s="77"/>
      <c r="GP39" s="77"/>
      <c r="GQ39" s="77"/>
      <c r="GR39" s="77"/>
      <c r="GS39" s="77"/>
      <c r="GT39" s="77"/>
      <c r="GU39" s="77"/>
      <c r="GV39" s="77"/>
      <c r="GW39" s="77"/>
      <c r="GX39" s="77"/>
      <c r="GY39" s="77"/>
      <c r="GZ39" s="77"/>
      <c r="HA39" s="77"/>
      <c r="HB39" s="77"/>
      <c r="HC39" s="77"/>
      <c r="HD39" s="77"/>
      <c r="HE39" s="77"/>
      <c r="HF39" s="77"/>
      <c r="HG39" s="77"/>
      <c r="HH39" s="77"/>
    </row>
    <row r="40" spans="1:216" s="4" customFormat="1" ht="8.25" hidden="1" x14ac:dyDescent="0.15">
      <c r="A40" s="75" t="s">
        <v>37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</row>
    <row r="41" spans="1:216" s="4" customFormat="1" ht="10.5" hidden="1" customHeight="1" x14ac:dyDescent="0.15">
      <c r="A41" s="69" t="s">
        <v>33</v>
      </c>
      <c r="B41" s="69"/>
      <c r="C41" s="69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5"/>
      <c r="O41" s="75"/>
      <c r="P41" s="75"/>
      <c r="Q41" s="75"/>
      <c r="R41" s="75"/>
      <c r="S41" s="75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76"/>
      <c r="AW41" s="76"/>
      <c r="AX41" s="76"/>
      <c r="AY41" s="76"/>
      <c r="AZ41" s="76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76"/>
      <c r="BV41" s="76"/>
      <c r="BW41" s="76"/>
      <c r="BX41" s="76"/>
      <c r="BY41" s="76"/>
      <c r="BZ41" s="63"/>
      <c r="CA41" s="63"/>
      <c r="CB41" s="63"/>
      <c r="CC41" s="63"/>
      <c r="CD41" s="63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</row>
    <row r="42" spans="1:216" s="4" customFormat="1" ht="10.5" hidden="1" customHeight="1" x14ac:dyDescent="0.15">
      <c r="A42" s="69" t="s">
        <v>34</v>
      </c>
      <c r="B42" s="69"/>
      <c r="C42" s="69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5"/>
      <c r="O42" s="75"/>
      <c r="P42" s="75"/>
      <c r="Q42" s="75"/>
      <c r="R42" s="75"/>
      <c r="S42" s="75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76"/>
      <c r="AW42" s="76"/>
      <c r="AX42" s="76"/>
      <c r="AY42" s="76"/>
      <c r="AZ42" s="76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76"/>
      <c r="BV42" s="76"/>
      <c r="BW42" s="76"/>
      <c r="BX42" s="76"/>
      <c r="BY42" s="76"/>
      <c r="BZ42" s="63"/>
      <c r="CA42" s="63"/>
      <c r="CB42" s="63"/>
      <c r="CC42" s="63"/>
      <c r="CD42" s="63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  <c r="FU42" s="63"/>
      <c r="FV42" s="63"/>
      <c r="FW42" s="63"/>
      <c r="FX42" s="63"/>
      <c r="FY42" s="63"/>
      <c r="FZ42" s="63"/>
      <c r="GA42" s="63"/>
      <c r="GB42" s="63"/>
      <c r="GC42" s="63"/>
      <c r="GD42" s="63"/>
      <c r="GE42" s="63"/>
      <c r="GF42" s="63"/>
      <c r="GG42" s="63"/>
      <c r="GH42" s="63"/>
      <c r="GI42" s="63"/>
      <c r="GJ42" s="63"/>
      <c r="GK42" s="63"/>
      <c r="GL42" s="63"/>
      <c r="GM42" s="63"/>
      <c r="GN42" s="63"/>
      <c r="GO42" s="63"/>
      <c r="GP42" s="63"/>
      <c r="GQ42" s="63"/>
      <c r="GR42" s="63"/>
      <c r="GS42" s="63"/>
      <c r="GT42" s="63"/>
      <c r="GU42" s="63"/>
      <c r="GV42" s="63"/>
      <c r="GW42" s="63"/>
      <c r="GX42" s="63"/>
      <c r="GY42" s="63"/>
      <c r="GZ42" s="63"/>
      <c r="HA42" s="63"/>
      <c r="HB42" s="63"/>
      <c r="HC42" s="63"/>
      <c r="HD42" s="63"/>
      <c r="HE42" s="63"/>
      <c r="HF42" s="63"/>
      <c r="HG42" s="63"/>
      <c r="HH42" s="63"/>
    </row>
    <row r="43" spans="1:216" s="4" customFormat="1" ht="8.25" hidden="1" x14ac:dyDescent="0.15">
      <c r="A43" s="75" t="s">
        <v>53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  <c r="EO43" s="75"/>
      <c r="EP43" s="75"/>
      <c r="EQ43" s="75"/>
      <c r="ER43" s="75"/>
      <c r="ES43" s="75"/>
      <c r="ET43" s="75"/>
      <c r="EU43" s="75"/>
      <c r="EV43" s="75"/>
      <c r="EW43" s="75"/>
      <c r="EX43" s="75"/>
      <c r="EY43" s="75"/>
      <c r="EZ43" s="75"/>
      <c r="FA43" s="75"/>
      <c r="FB43" s="75"/>
      <c r="FC43" s="75"/>
      <c r="FD43" s="75"/>
      <c r="FE43" s="75"/>
      <c r="FF43" s="75"/>
      <c r="FG43" s="75"/>
      <c r="FH43" s="75"/>
      <c r="FI43" s="75"/>
      <c r="FJ43" s="75"/>
      <c r="FK43" s="75"/>
      <c r="FL43" s="75"/>
      <c r="FM43" s="75"/>
      <c r="FN43" s="75"/>
      <c r="FO43" s="75"/>
      <c r="FP43" s="75"/>
      <c r="FQ43" s="75"/>
      <c r="FR43" s="75"/>
      <c r="FS43" s="75"/>
      <c r="FT43" s="75"/>
      <c r="FU43" s="75"/>
      <c r="FV43" s="75"/>
      <c r="FW43" s="75"/>
      <c r="FX43" s="75"/>
      <c r="FY43" s="75"/>
      <c r="FZ43" s="75"/>
      <c r="GA43" s="75"/>
      <c r="GB43" s="75"/>
      <c r="GC43" s="75"/>
      <c r="GD43" s="75"/>
      <c r="GE43" s="75"/>
      <c r="GF43" s="75"/>
      <c r="GG43" s="75"/>
      <c r="GH43" s="75"/>
      <c r="GI43" s="75"/>
      <c r="GJ43" s="75"/>
      <c r="GK43" s="75"/>
      <c r="GL43" s="75"/>
      <c r="GM43" s="75"/>
      <c r="GN43" s="75"/>
      <c r="GO43" s="75"/>
      <c r="GP43" s="75"/>
      <c r="GQ43" s="75"/>
      <c r="GR43" s="75"/>
      <c r="GS43" s="75"/>
      <c r="GT43" s="75"/>
      <c r="GU43" s="75"/>
      <c r="GV43" s="75"/>
      <c r="GW43" s="75"/>
      <c r="GX43" s="75"/>
      <c r="GY43" s="75"/>
      <c r="GZ43" s="75"/>
      <c r="HA43" s="75"/>
      <c r="HB43" s="75"/>
      <c r="HC43" s="75"/>
      <c r="HD43" s="75"/>
      <c r="HE43" s="75"/>
      <c r="HF43" s="75"/>
      <c r="HG43" s="75"/>
      <c r="HH43" s="75"/>
    </row>
    <row r="44" spans="1:216" s="4" customFormat="1" ht="10.5" hidden="1" customHeight="1" x14ac:dyDescent="0.15">
      <c r="A44" s="69" t="s">
        <v>35</v>
      </c>
      <c r="B44" s="69"/>
      <c r="C44" s="69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5"/>
      <c r="O44" s="75"/>
      <c r="P44" s="75"/>
      <c r="Q44" s="75"/>
      <c r="R44" s="75"/>
      <c r="S44" s="75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76"/>
      <c r="AW44" s="76"/>
      <c r="AX44" s="76"/>
      <c r="AY44" s="76"/>
      <c r="AZ44" s="76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76"/>
      <c r="BV44" s="76"/>
      <c r="BW44" s="76"/>
      <c r="BX44" s="76"/>
      <c r="BY44" s="76"/>
      <c r="BZ44" s="63"/>
      <c r="CA44" s="63"/>
      <c r="CB44" s="63"/>
      <c r="CC44" s="63"/>
      <c r="CD44" s="63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</row>
    <row r="45" spans="1:216" s="4" customFormat="1" ht="10.5" hidden="1" customHeight="1" x14ac:dyDescent="0.15">
      <c r="A45" s="69" t="s">
        <v>36</v>
      </c>
      <c r="B45" s="69"/>
      <c r="C45" s="69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5"/>
      <c r="O45" s="75"/>
      <c r="P45" s="75"/>
      <c r="Q45" s="75"/>
      <c r="R45" s="75"/>
      <c r="S45" s="75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76"/>
      <c r="AW45" s="76"/>
      <c r="AX45" s="76"/>
      <c r="AY45" s="76"/>
      <c r="AZ45" s="76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76"/>
      <c r="BV45" s="76"/>
      <c r="BW45" s="76"/>
      <c r="BX45" s="76"/>
      <c r="BY45" s="76"/>
      <c r="BZ45" s="63"/>
      <c r="CA45" s="63"/>
      <c r="CB45" s="63"/>
      <c r="CC45" s="63"/>
      <c r="CD45" s="63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N45" s="63"/>
      <c r="EO45" s="63"/>
      <c r="EP45" s="63"/>
      <c r="EQ45" s="63"/>
      <c r="ER45" s="63"/>
      <c r="ES45" s="63"/>
      <c r="ET45" s="63"/>
      <c r="EU45" s="63"/>
      <c r="EV45" s="63"/>
      <c r="EW45" s="63"/>
      <c r="EX45" s="63"/>
      <c r="EY45" s="63"/>
      <c r="EZ45" s="63"/>
      <c r="FA45" s="63"/>
      <c r="FB45" s="63"/>
      <c r="FC45" s="63"/>
      <c r="FD45" s="63"/>
      <c r="FE45" s="63"/>
      <c r="FF45" s="63"/>
      <c r="FG45" s="63"/>
      <c r="FH45" s="63"/>
      <c r="FI45" s="63"/>
      <c r="FJ45" s="63"/>
      <c r="FK45" s="63"/>
      <c r="FL45" s="63"/>
      <c r="FM45" s="63"/>
      <c r="FN45" s="63"/>
      <c r="FO45" s="63"/>
      <c r="FP45" s="63"/>
      <c r="FQ45" s="63"/>
      <c r="FR45" s="63"/>
      <c r="FS45" s="63"/>
      <c r="FT45" s="63"/>
      <c r="FU45" s="63"/>
      <c r="FV45" s="63"/>
      <c r="FW45" s="63"/>
      <c r="FX45" s="63"/>
      <c r="FY45" s="63"/>
      <c r="FZ45" s="63"/>
      <c r="GA45" s="63"/>
      <c r="GB45" s="63"/>
      <c r="GC45" s="63"/>
      <c r="GD45" s="63"/>
      <c r="GE45" s="63"/>
      <c r="GF45" s="63"/>
      <c r="GG45" s="63"/>
      <c r="GH45" s="63"/>
      <c r="GI45" s="63"/>
      <c r="GJ45" s="63"/>
      <c r="GK45" s="63"/>
      <c r="GL45" s="63"/>
      <c r="GM45" s="63"/>
      <c r="GN45" s="63"/>
      <c r="GO45" s="63"/>
      <c r="GP45" s="63"/>
      <c r="GQ45" s="63"/>
      <c r="GR45" s="63"/>
      <c r="GS45" s="63"/>
      <c r="GT45" s="63"/>
      <c r="GU45" s="63"/>
      <c r="GV45" s="63"/>
      <c r="GW45" s="63"/>
      <c r="GX45" s="63"/>
      <c r="GY45" s="63"/>
      <c r="GZ45" s="63"/>
      <c r="HA45" s="63"/>
      <c r="HB45" s="63"/>
      <c r="HC45" s="63"/>
      <c r="HD45" s="63"/>
      <c r="HE45" s="63"/>
      <c r="HF45" s="63"/>
      <c r="HG45" s="63"/>
      <c r="HH45" s="63"/>
    </row>
    <row r="46" spans="1:216" s="4" customFormat="1" ht="8.25" hidden="1" x14ac:dyDescent="0.15">
      <c r="A46" s="75" t="s">
        <v>60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  <c r="EO46" s="75"/>
      <c r="EP46" s="75"/>
      <c r="EQ46" s="75"/>
      <c r="ER46" s="75"/>
      <c r="ES46" s="75"/>
      <c r="ET46" s="75"/>
      <c r="EU46" s="75"/>
      <c r="EV46" s="75"/>
      <c r="EW46" s="75"/>
      <c r="EX46" s="75"/>
      <c r="EY46" s="75"/>
      <c r="EZ46" s="75"/>
      <c r="FA46" s="75"/>
      <c r="FB46" s="75"/>
      <c r="FC46" s="75"/>
      <c r="FD46" s="75"/>
      <c r="FE46" s="75"/>
      <c r="FF46" s="75"/>
      <c r="FG46" s="75"/>
      <c r="FH46" s="75"/>
      <c r="FI46" s="75"/>
      <c r="FJ46" s="75"/>
      <c r="FK46" s="75"/>
      <c r="FL46" s="75"/>
      <c r="FM46" s="75"/>
      <c r="FN46" s="75"/>
      <c r="FO46" s="75"/>
      <c r="FP46" s="75"/>
      <c r="FQ46" s="75"/>
      <c r="FR46" s="75"/>
      <c r="FS46" s="75"/>
      <c r="FT46" s="75"/>
      <c r="FU46" s="75"/>
      <c r="FV46" s="75"/>
      <c r="FW46" s="75"/>
      <c r="FX46" s="75"/>
      <c r="FY46" s="75"/>
      <c r="FZ46" s="75"/>
      <c r="GA46" s="75"/>
      <c r="GB46" s="75"/>
      <c r="GC46" s="75"/>
      <c r="GD46" s="75"/>
      <c r="GE46" s="75"/>
      <c r="GF46" s="75"/>
      <c r="GG46" s="75"/>
      <c r="GH46" s="75"/>
      <c r="GI46" s="75"/>
      <c r="GJ46" s="75"/>
      <c r="GK46" s="75"/>
      <c r="GL46" s="75"/>
      <c r="GM46" s="75"/>
      <c r="GN46" s="75"/>
      <c r="GO46" s="75"/>
      <c r="GP46" s="75"/>
      <c r="GQ46" s="75"/>
      <c r="GR46" s="75"/>
      <c r="GS46" s="75"/>
      <c r="GT46" s="75"/>
      <c r="GU46" s="75"/>
      <c r="GV46" s="75"/>
      <c r="GW46" s="75"/>
      <c r="GX46" s="75"/>
      <c r="GY46" s="75"/>
      <c r="GZ46" s="75"/>
      <c r="HA46" s="75"/>
      <c r="HB46" s="75"/>
      <c r="HC46" s="75"/>
      <c r="HD46" s="75"/>
      <c r="HE46" s="75"/>
      <c r="HF46" s="75"/>
      <c r="HG46" s="75"/>
      <c r="HH46" s="75"/>
    </row>
    <row r="47" spans="1:216" s="4" customFormat="1" ht="10.5" hidden="1" customHeight="1" x14ac:dyDescent="0.15">
      <c r="A47" s="69" t="s">
        <v>59</v>
      </c>
      <c r="B47" s="69"/>
      <c r="C47" s="69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5"/>
      <c r="O47" s="75"/>
      <c r="P47" s="75"/>
      <c r="Q47" s="75"/>
      <c r="R47" s="75"/>
      <c r="S47" s="75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76"/>
      <c r="AW47" s="76"/>
      <c r="AX47" s="76"/>
      <c r="AY47" s="76"/>
      <c r="AZ47" s="76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76"/>
      <c r="BV47" s="76"/>
      <c r="BW47" s="76"/>
      <c r="BX47" s="76"/>
      <c r="BY47" s="76"/>
      <c r="BZ47" s="63"/>
      <c r="CA47" s="63"/>
      <c r="CB47" s="63"/>
      <c r="CC47" s="63"/>
      <c r="CD47" s="63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63"/>
      <c r="CP47" s="63"/>
      <c r="CQ47" s="63"/>
      <c r="CR47" s="63"/>
      <c r="CS47" s="63"/>
      <c r="CT47" s="63"/>
      <c r="CU47" s="63"/>
      <c r="CV47" s="63"/>
      <c r="CW47" s="63"/>
      <c r="CX47" s="63"/>
      <c r="CY47" s="63"/>
      <c r="CZ47" s="63"/>
      <c r="DA47" s="63"/>
      <c r="DB47" s="63"/>
      <c r="DC47" s="63"/>
      <c r="DD47" s="63"/>
      <c r="DE47" s="63"/>
      <c r="DF47" s="63"/>
      <c r="DG47" s="63"/>
      <c r="DH47" s="63"/>
      <c r="DI47" s="63"/>
      <c r="DJ47" s="63"/>
      <c r="DK47" s="63"/>
      <c r="DL47" s="63"/>
      <c r="DM47" s="63"/>
      <c r="DN47" s="63"/>
      <c r="DO47" s="63"/>
      <c r="DP47" s="63"/>
      <c r="DQ47" s="63"/>
      <c r="DR47" s="63"/>
      <c r="DS47" s="63"/>
      <c r="DT47" s="63"/>
      <c r="DU47" s="63"/>
      <c r="DV47" s="63"/>
      <c r="DW47" s="63"/>
      <c r="DX47" s="63"/>
      <c r="DY47" s="63"/>
      <c r="DZ47" s="63"/>
      <c r="EA47" s="63"/>
      <c r="EB47" s="63"/>
      <c r="EN47" s="63"/>
      <c r="EO47" s="63"/>
      <c r="EP47" s="63"/>
      <c r="EQ47" s="63"/>
      <c r="ER47" s="63"/>
      <c r="ES47" s="63"/>
      <c r="ET47" s="63"/>
      <c r="EU47" s="63"/>
      <c r="EV47" s="63"/>
      <c r="EW47" s="63"/>
      <c r="EX47" s="63"/>
      <c r="EY47" s="63"/>
      <c r="EZ47" s="63"/>
      <c r="FA47" s="63"/>
      <c r="FB47" s="63"/>
      <c r="FC47" s="63"/>
      <c r="FD47" s="63"/>
      <c r="FE47" s="63"/>
      <c r="FF47" s="63"/>
      <c r="FG47" s="63"/>
      <c r="FH47" s="63"/>
      <c r="FI47" s="63"/>
      <c r="FJ47" s="63"/>
      <c r="FK47" s="63"/>
      <c r="FL47" s="63"/>
      <c r="FM47" s="63"/>
      <c r="FN47" s="63"/>
      <c r="FO47" s="63"/>
      <c r="FP47" s="63"/>
      <c r="FQ47" s="63"/>
      <c r="FR47" s="63"/>
      <c r="FS47" s="63"/>
      <c r="FT47" s="63"/>
      <c r="FU47" s="63"/>
      <c r="FV47" s="63"/>
      <c r="FW47" s="63"/>
      <c r="FX47" s="63"/>
      <c r="FY47" s="63"/>
      <c r="FZ47" s="63"/>
      <c r="GA47" s="63"/>
      <c r="GB47" s="63"/>
      <c r="GC47" s="63"/>
      <c r="GD47" s="63"/>
      <c r="GE47" s="63"/>
      <c r="GF47" s="63"/>
      <c r="GG47" s="63"/>
      <c r="GH47" s="63"/>
      <c r="GI47" s="63"/>
      <c r="GJ47" s="63"/>
      <c r="GK47" s="63"/>
      <c r="GL47" s="63"/>
      <c r="GM47" s="63"/>
      <c r="GN47" s="63"/>
      <c r="GO47" s="63"/>
      <c r="GP47" s="63"/>
      <c r="GQ47" s="63"/>
      <c r="GR47" s="63"/>
      <c r="GS47" s="63"/>
      <c r="GT47" s="63"/>
      <c r="GU47" s="63"/>
      <c r="GV47" s="63"/>
      <c r="GW47" s="63"/>
      <c r="GX47" s="63"/>
      <c r="GY47" s="63"/>
      <c r="GZ47" s="63"/>
      <c r="HA47" s="63"/>
      <c r="HB47" s="63"/>
      <c r="HC47" s="63"/>
      <c r="HD47" s="63"/>
      <c r="HE47" s="63"/>
      <c r="HF47" s="63"/>
      <c r="HG47" s="63"/>
      <c r="HH47" s="63"/>
    </row>
    <row r="48" spans="1:216" s="4" customFormat="1" ht="10.5" hidden="1" customHeight="1" x14ac:dyDescent="0.15">
      <c r="A48" s="69" t="s">
        <v>58</v>
      </c>
      <c r="B48" s="69"/>
      <c r="C48" s="69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5"/>
      <c r="O48" s="75"/>
      <c r="P48" s="75"/>
      <c r="Q48" s="75"/>
      <c r="R48" s="75"/>
      <c r="S48" s="75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76"/>
      <c r="AW48" s="76"/>
      <c r="AX48" s="76"/>
      <c r="AY48" s="76"/>
      <c r="AZ48" s="76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76"/>
      <c r="BV48" s="76"/>
      <c r="BW48" s="76"/>
      <c r="BX48" s="76"/>
      <c r="BY48" s="76"/>
      <c r="BZ48" s="63"/>
      <c r="CA48" s="63"/>
      <c r="CB48" s="63"/>
      <c r="CC48" s="63"/>
      <c r="CD48" s="63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3"/>
      <c r="DR48" s="63"/>
      <c r="DS48" s="63"/>
      <c r="DT48" s="63"/>
      <c r="DU48" s="63"/>
      <c r="DV48" s="63"/>
      <c r="DW48" s="63"/>
      <c r="DX48" s="63"/>
      <c r="DY48" s="63"/>
      <c r="DZ48" s="63"/>
      <c r="EA48" s="63"/>
      <c r="EB48" s="63"/>
      <c r="EN48" s="63"/>
      <c r="EO48" s="63"/>
      <c r="EP48" s="63"/>
      <c r="EQ48" s="63"/>
      <c r="ER48" s="63"/>
      <c r="ES48" s="63"/>
      <c r="ET48" s="63"/>
      <c r="EU48" s="63"/>
      <c r="EV48" s="63"/>
      <c r="EW48" s="63"/>
      <c r="EX48" s="63"/>
      <c r="EY48" s="63"/>
      <c r="EZ48" s="63"/>
      <c r="FA48" s="63"/>
      <c r="FB48" s="63"/>
      <c r="FC48" s="63"/>
      <c r="FD48" s="63"/>
      <c r="FE48" s="63"/>
      <c r="FF48" s="63"/>
      <c r="FG48" s="63"/>
      <c r="FH48" s="63"/>
      <c r="FI48" s="63"/>
      <c r="FJ48" s="63"/>
      <c r="FK48" s="63"/>
      <c r="FL48" s="63"/>
      <c r="FM48" s="63"/>
      <c r="FN48" s="63"/>
      <c r="FO48" s="63"/>
      <c r="FP48" s="63"/>
      <c r="FQ48" s="63"/>
      <c r="FR48" s="63"/>
      <c r="FS48" s="63"/>
      <c r="FT48" s="63"/>
      <c r="FU48" s="63"/>
      <c r="FV48" s="63"/>
      <c r="FW48" s="63"/>
      <c r="FX48" s="63"/>
      <c r="FY48" s="63"/>
      <c r="FZ48" s="63"/>
      <c r="GA48" s="63"/>
      <c r="GB48" s="63"/>
      <c r="GC48" s="63"/>
      <c r="GD48" s="63"/>
      <c r="GE48" s="63"/>
      <c r="GF48" s="63"/>
      <c r="GG48" s="63"/>
      <c r="GH48" s="63"/>
      <c r="GI48" s="63"/>
      <c r="GJ48" s="63"/>
      <c r="GK48" s="63"/>
      <c r="GL48" s="63"/>
      <c r="GM48" s="63"/>
      <c r="GN48" s="63"/>
      <c r="GO48" s="63"/>
      <c r="GP48" s="63"/>
      <c r="GQ48" s="63"/>
      <c r="GR48" s="63"/>
      <c r="GS48" s="63"/>
      <c r="GT48" s="63"/>
      <c r="GU48" s="63"/>
      <c r="GV48" s="63"/>
      <c r="GW48" s="63"/>
      <c r="GX48" s="63"/>
      <c r="GY48" s="63"/>
      <c r="GZ48" s="63"/>
      <c r="HA48" s="63"/>
      <c r="HB48" s="63"/>
      <c r="HC48" s="63"/>
      <c r="HD48" s="63"/>
      <c r="HE48" s="63"/>
      <c r="HF48" s="63"/>
      <c r="HG48" s="63"/>
      <c r="HH48" s="63"/>
    </row>
    <row r="49" spans="1:216" s="4" customFormat="1" ht="8.25" hidden="1" x14ac:dyDescent="0.15">
      <c r="A49" s="75" t="s">
        <v>57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  <c r="EO49" s="75"/>
      <c r="EP49" s="75"/>
      <c r="EQ49" s="75"/>
      <c r="ER49" s="75"/>
      <c r="ES49" s="75"/>
      <c r="ET49" s="75"/>
      <c r="EU49" s="75"/>
      <c r="EV49" s="75"/>
      <c r="EW49" s="75"/>
      <c r="EX49" s="75"/>
      <c r="EY49" s="75"/>
      <c r="EZ49" s="75"/>
      <c r="FA49" s="75"/>
      <c r="FB49" s="75"/>
      <c r="FC49" s="75"/>
      <c r="FD49" s="75"/>
      <c r="FE49" s="75"/>
      <c r="FF49" s="75"/>
      <c r="FG49" s="75"/>
      <c r="FH49" s="75"/>
      <c r="FI49" s="75"/>
      <c r="FJ49" s="75"/>
      <c r="FK49" s="75"/>
      <c r="FL49" s="75"/>
      <c r="FM49" s="75"/>
      <c r="FN49" s="75"/>
      <c r="FO49" s="75"/>
      <c r="FP49" s="75"/>
      <c r="FQ49" s="75"/>
      <c r="FR49" s="75"/>
      <c r="FS49" s="75"/>
      <c r="FT49" s="75"/>
      <c r="FU49" s="75"/>
      <c r="FV49" s="75"/>
      <c r="FW49" s="75"/>
      <c r="FX49" s="75"/>
      <c r="FY49" s="75"/>
      <c r="FZ49" s="75"/>
      <c r="GA49" s="75"/>
      <c r="GB49" s="75"/>
      <c r="GC49" s="75"/>
      <c r="GD49" s="75"/>
      <c r="GE49" s="75"/>
      <c r="GF49" s="75"/>
      <c r="GG49" s="75"/>
      <c r="GH49" s="75"/>
      <c r="GI49" s="75"/>
      <c r="GJ49" s="75"/>
      <c r="GK49" s="75"/>
      <c r="GL49" s="75"/>
      <c r="GM49" s="75"/>
      <c r="GN49" s="75"/>
      <c r="GO49" s="75"/>
      <c r="GP49" s="75"/>
      <c r="GQ49" s="75"/>
      <c r="GR49" s="75"/>
      <c r="GS49" s="75"/>
      <c r="GT49" s="75"/>
      <c r="GU49" s="75"/>
      <c r="GV49" s="75"/>
      <c r="GW49" s="75"/>
      <c r="GX49" s="75"/>
      <c r="GY49" s="75"/>
      <c r="GZ49" s="75"/>
      <c r="HA49" s="75"/>
      <c r="HB49" s="75"/>
      <c r="HC49" s="75"/>
      <c r="HD49" s="75"/>
      <c r="HE49" s="75"/>
      <c r="HF49" s="75"/>
      <c r="HG49" s="75"/>
      <c r="HH49" s="75"/>
    </row>
    <row r="50" spans="1:216" s="4" customFormat="1" ht="10.5" hidden="1" customHeight="1" x14ac:dyDescent="0.15">
      <c r="A50" s="69" t="s">
        <v>56</v>
      </c>
      <c r="B50" s="69"/>
      <c r="C50" s="69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5"/>
      <c r="O50" s="75"/>
      <c r="P50" s="75"/>
      <c r="Q50" s="75"/>
      <c r="R50" s="75"/>
      <c r="S50" s="75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76"/>
      <c r="AW50" s="76"/>
      <c r="AX50" s="76"/>
      <c r="AY50" s="76"/>
      <c r="AZ50" s="76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76"/>
      <c r="BV50" s="76"/>
      <c r="BW50" s="76"/>
      <c r="BX50" s="76"/>
      <c r="BY50" s="76"/>
      <c r="BZ50" s="63"/>
      <c r="CA50" s="63"/>
      <c r="CB50" s="63"/>
      <c r="CC50" s="63"/>
      <c r="CD50" s="63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</row>
    <row r="51" spans="1:216" s="4" customFormat="1" ht="10.5" hidden="1" customHeight="1" x14ac:dyDescent="0.15">
      <c r="A51" s="69" t="s">
        <v>55</v>
      </c>
      <c r="B51" s="69"/>
      <c r="C51" s="69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5"/>
      <c r="O51" s="75"/>
      <c r="P51" s="75"/>
      <c r="Q51" s="75"/>
      <c r="R51" s="75"/>
      <c r="S51" s="75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76"/>
      <c r="AW51" s="76"/>
      <c r="AX51" s="76"/>
      <c r="AY51" s="76"/>
      <c r="AZ51" s="76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76"/>
      <c r="BV51" s="76"/>
      <c r="BW51" s="76"/>
      <c r="BX51" s="76"/>
      <c r="BY51" s="76"/>
      <c r="BZ51" s="63"/>
      <c r="CA51" s="63"/>
      <c r="CB51" s="63"/>
      <c r="CC51" s="63"/>
      <c r="CD51" s="63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</row>
    <row r="52" spans="1:216" s="4" customFormat="1" ht="10.5" hidden="1" customHeight="1" x14ac:dyDescent="0.15">
      <c r="A52" s="75" t="s">
        <v>61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76"/>
      <c r="AW52" s="76"/>
      <c r="AX52" s="76"/>
      <c r="AY52" s="76"/>
      <c r="AZ52" s="76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76"/>
      <c r="BV52" s="76"/>
      <c r="BW52" s="76"/>
      <c r="BX52" s="76"/>
      <c r="BY52" s="76"/>
      <c r="BZ52" s="63"/>
      <c r="CA52" s="63"/>
      <c r="CB52" s="63"/>
      <c r="CC52" s="63"/>
      <c r="CD52" s="63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N52" s="63"/>
      <c r="EO52" s="63"/>
      <c r="EP52" s="63"/>
      <c r="EQ52" s="63"/>
      <c r="ER52" s="63"/>
      <c r="ES52" s="63"/>
      <c r="ET52" s="63"/>
      <c r="EU52" s="63"/>
      <c r="EV52" s="63"/>
      <c r="EW52" s="63"/>
      <c r="EX52" s="63"/>
      <c r="EY52" s="63"/>
      <c r="EZ52" s="63"/>
      <c r="FA52" s="63"/>
      <c r="FB52" s="63"/>
      <c r="FC52" s="63"/>
      <c r="FD52" s="63"/>
      <c r="FE52" s="63"/>
      <c r="FF52" s="63"/>
      <c r="FG52" s="63"/>
      <c r="FH52" s="63"/>
      <c r="FI52" s="63"/>
      <c r="FJ52" s="63"/>
      <c r="FK52" s="63"/>
      <c r="FL52" s="63"/>
      <c r="FM52" s="63"/>
      <c r="FN52" s="63"/>
      <c r="FO52" s="63"/>
      <c r="FP52" s="63"/>
      <c r="FQ52" s="63"/>
      <c r="FR52" s="63"/>
      <c r="FS52" s="63"/>
      <c r="FT52" s="63"/>
      <c r="FU52" s="63"/>
      <c r="FV52" s="63"/>
      <c r="FW52" s="63"/>
      <c r="FX52" s="63"/>
      <c r="FY52" s="63"/>
      <c r="FZ52" s="63"/>
      <c r="GA52" s="63"/>
      <c r="GB52" s="63"/>
      <c r="GC52" s="63"/>
      <c r="GD52" s="63"/>
      <c r="GE52" s="63"/>
      <c r="GF52" s="63"/>
      <c r="GG52" s="63"/>
      <c r="GH52" s="63"/>
      <c r="GI52" s="63"/>
      <c r="GJ52" s="63"/>
      <c r="GK52" s="63"/>
      <c r="GL52" s="63"/>
      <c r="GM52" s="63"/>
      <c r="GN52" s="63"/>
      <c r="GO52" s="63"/>
      <c r="GP52" s="63"/>
      <c r="GQ52" s="63"/>
      <c r="GR52" s="63"/>
      <c r="GS52" s="63"/>
      <c r="GT52" s="63"/>
      <c r="GU52" s="63"/>
      <c r="GV52" s="63"/>
      <c r="GW52" s="63"/>
      <c r="GX52" s="63"/>
      <c r="GY52" s="63"/>
      <c r="GZ52" s="63"/>
      <c r="HA52" s="63"/>
      <c r="HB52" s="63"/>
      <c r="HC52" s="63"/>
      <c r="HD52" s="63"/>
      <c r="HE52" s="63"/>
      <c r="HF52" s="63"/>
      <c r="HG52" s="63"/>
      <c r="HH52" s="63"/>
    </row>
    <row r="53" spans="1:216" s="4" customFormat="1" ht="10.5" customHeight="1" x14ac:dyDescent="0.2">
      <c r="A53" s="77" t="s">
        <v>54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7"/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7"/>
      <c r="DE53" s="77"/>
      <c r="DF53" s="77"/>
      <c r="DG53" s="77"/>
      <c r="DH53" s="77"/>
      <c r="DI53" s="77"/>
      <c r="DJ53" s="77"/>
      <c r="DK53" s="77"/>
      <c r="DL53" s="77"/>
      <c r="DM53" s="77"/>
      <c r="DN53" s="77"/>
      <c r="DO53" s="77"/>
      <c r="DP53" s="77"/>
      <c r="DQ53" s="77"/>
      <c r="DR53" s="77"/>
      <c r="DS53" s="77"/>
      <c r="DT53" s="77"/>
      <c r="DU53" s="77"/>
      <c r="DV53" s="77"/>
      <c r="DW53" s="77"/>
      <c r="DX53" s="77"/>
      <c r="DY53" s="77"/>
      <c r="DZ53" s="77"/>
      <c r="EA53" s="77"/>
      <c r="EB53" s="77"/>
      <c r="EC53" s="77"/>
      <c r="ED53" s="77"/>
      <c r="EE53" s="77"/>
      <c r="EF53" s="77"/>
      <c r="EG53" s="77"/>
      <c r="EH53" s="77"/>
      <c r="EI53" s="77"/>
      <c r="EJ53" s="77"/>
      <c r="EK53" s="77"/>
      <c r="EL53" s="77"/>
      <c r="EM53" s="77"/>
      <c r="EN53" s="77"/>
      <c r="EO53" s="77"/>
      <c r="EP53" s="77"/>
      <c r="EQ53" s="77"/>
      <c r="ER53" s="77"/>
      <c r="ES53" s="77"/>
      <c r="ET53" s="77"/>
      <c r="EU53" s="77"/>
      <c r="EV53" s="77"/>
      <c r="EW53" s="77"/>
      <c r="EX53" s="77"/>
      <c r="EY53" s="77"/>
      <c r="EZ53" s="77"/>
      <c r="FA53" s="77"/>
      <c r="FB53" s="77"/>
      <c r="FC53" s="77"/>
      <c r="FD53" s="77"/>
      <c r="FE53" s="77"/>
      <c r="FF53" s="77"/>
      <c r="FG53" s="77"/>
      <c r="FH53" s="77"/>
      <c r="FI53" s="77"/>
      <c r="FJ53" s="77"/>
      <c r="FK53" s="77"/>
      <c r="FL53" s="77"/>
      <c r="FM53" s="77"/>
      <c r="FN53" s="77"/>
      <c r="FO53" s="77"/>
      <c r="FP53" s="77"/>
      <c r="FQ53" s="77"/>
      <c r="FR53" s="77"/>
      <c r="FS53" s="77"/>
      <c r="FT53" s="77"/>
      <c r="FU53" s="77"/>
      <c r="FV53" s="77"/>
      <c r="FW53" s="77"/>
      <c r="FX53" s="77"/>
      <c r="FY53" s="77"/>
      <c r="FZ53" s="77"/>
      <c r="GA53" s="77"/>
      <c r="GB53" s="77"/>
      <c r="GC53" s="77"/>
      <c r="GD53" s="77"/>
      <c r="GE53" s="77"/>
      <c r="GF53" s="77"/>
      <c r="GG53" s="77"/>
      <c r="GH53" s="77"/>
      <c r="GI53" s="77"/>
      <c r="GJ53" s="77"/>
      <c r="GK53" s="77"/>
      <c r="GL53" s="77"/>
      <c r="GM53" s="77"/>
      <c r="GN53" s="77"/>
      <c r="GO53" s="77"/>
      <c r="GP53" s="77"/>
      <c r="GQ53" s="77"/>
      <c r="GR53" s="77"/>
      <c r="GS53" s="77"/>
      <c r="GT53" s="77"/>
      <c r="GU53" s="77"/>
      <c r="GV53" s="77"/>
      <c r="GW53" s="77"/>
      <c r="GX53" s="77"/>
      <c r="GY53" s="77"/>
      <c r="GZ53" s="77"/>
      <c r="HA53" s="77"/>
      <c r="HB53" s="77"/>
      <c r="HC53" s="77"/>
      <c r="HD53" s="77"/>
      <c r="HE53" s="77"/>
      <c r="HF53" s="77"/>
      <c r="HG53" s="77"/>
      <c r="HH53" s="77"/>
    </row>
    <row r="54" spans="1:216" s="4" customFormat="1" ht="72" customHeight="1" x14ac:dyDescent="0.15">
      <c r="A54" s="69" t="s">
        <v>522</v>
      </c>
      <c r="B54" s="69"/>
      <c r="C54" s="69"/>
      <c r="D54" s="70" t="s">
        <v>528</v>
      </c>
      <c r="E54" s="70"/>
      <c r="F54" s="70"/>
      <c r="G54" s="70"/>
      <c r="H54" s="70"/>
      <c r="I54" s="70"/>
      <c r="J54" s="70"/>
      <c r="K54" s="70"/>
      <c r="L54" s="70"/>
      <c r="M54" s="70"/>
      <c r="N54" s="71"/>
      <c r="O54" s="71"/>
      <c r="P54" s="71"/>
      <c r="Q54" s="71"/>
      <c r="R54" s="71"/>
      <c r="S54" s="71"/>
      <c r="T54" s="72" t="s">
        <v>127</v>
      </c>
      <c r="U54" s="72"/>
      <c r="V54" s="72"/>
      <c r="W54" s="72"/>
      <c r="X54" s="72"/>
      <c r="Y54" s="71" t="s">
        <v>526</v>
      </c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3">
        <v>1000</v>
      </c>
      <c r="BG54" s="73"/>
      <c r="BH54" s="73"/>
      <c r="BI54" s="73"/>
      <c r="BJ54" s="73"/>
      <c r="BK54" s="71"/>
      <c r="BL54" s="71"/>
      <c r="BM54" s="71"/>
      <c r="BN54" s="71"/>
      <c r="BO54" s="71"/>
      <c r="BP54" s="71">
        <f>BP55+BP56+BP57</f>
        <v>13.7</v>
      </c>
      <c r="BQ54" s="71"/>
      <c r="BR54" s="71"/>
      <c r="BS54" s="71"/>
      <c r="BT54" s="71"/>
      <c r="BU54" s="71" t="s">
        <v>515</v>
      </c>
      <c r="BV54" s="71"/>
      <c r="BW54" s="71"/>
      <c r="BX54" s="71"/>
      <c r="BY54" s="71"/>
      <c r="BZ54" s="63"/>
      <c r="CA54" s="63"/>
      <c r="CB54" s="63"/>
      <c r="CC54" s="63"/>
      <c r="CD54" s="63"/>
      <c r="CE54" s="74" t="s">
        <v>101</v>
      </c>
      <c r="CF54" s="74"/>
      <c r="CG54" s="74"/>
      <c r="CH54" s="74"/>
      <c r="CI54" s="74"/>
      <c r="CJ54" s="74" t="s">
        <v>510</v>
      </c>
      <c r="CK54" s="74"/>
      <c r="CL54" s="74"/>
      <c r="CM54" s="74"/>
      <c r="CN54" s="74"/>
      <c r="CO54" s="64">
        <f>CO55+CO56+CO57</f>
        <v>1173553.2201831536</v>
      </c>
      <c r="CP54" s="64"/>
      <c r="CQ54" s="64"/>
      <c r="CR54" s="64"/>
      <c r="CS54" s="64"/>
      <c r="CT54" s="64"/>
      <c r="CU54" s="64"/>
      <c r="CV54" s="64"/>
      <c r="CW54" s="64"/>
      <c r="CX54" s="64"/>
      <c r="CY54" s="64">
        <f>CY56+CY57</f>
        <v>1173553.2201831536</v>
      </c>
      <c r="CZ54" s="64"/>
      <c r="DA54" s="64"/>
      <c r="DB54" s="64"/>
      <c r="DC54" s="64"/>
      <c r="DD54" s="64"/>
      <c r="DE54" s="64"/>
      <c r="DF54" s="64"/>
      <c r="DG54" s="64"/>
      <c r="DH54" s="64"/>
      <c r="DI54" s="64">
        <f>DI56+DI55+DI57</f>
        <v>263731.83746082801</v>
      </c>
      <c r="DJ54" s="64"/>
      <c r="DK54" s="64"/>
      <c r="DL54" s="64"/>
      <c r="DM54" s="64"/>
      <c r="DN54" s="64">
        <f t="shared" ref="DN54" si="0">DN56+DN55+DN57</f>
        <v>253944.11939132199</v>
      </c>
      <c r="DO54" s="64"/>
      <c r="DP54" s="64"/>
      <c r="DQ54" s="64"/>
      <c r="DR54" s="64"/>
      <c r="DS54" s="64">
        <f t="shared" ref="DS54" si="1">DS56+DS55+DS57</f>
        <v>230643.61275806359</v>
      </c>
      <c r="DT54" s="64"/>
      <c r="DU54" s="64"/>
      <c r="DV54" s="64"/>
      <c r="DW54" s="64"/>
      <c r="DX54" s="64">
        <f t="shared" ref="DX54" si="2">DX56+DX55+DX57</f>
        <v>280646.33452576899</v>
      </c>
      <c r="DY54" s="64"/>
      <c r="DZ54" s="64"/>
      <c r="EA54" s="64"/>
      <c r="EB54" s="64"/>
      <c r="EC54" s="79">
        <f>EC55+EC56+EC57</f>
        <v>144587.31604717101</v>
      </c>
      <c r="ED54" s="66"/>
      <c r="EE54" s="66"/>
      <c r="EF54" s="66"/>
      <c r="EG54" s="66"/>
      <c r="EH54" s="67"/>
      <c r="EI54" s="65"/>
      <c r="EJ54" s="66"/>
      <c r="EK54" s="66"/>
      <c r="EL54" s="66"/>
      <c r="EM54" s="67"/>
      <c r="EN54" s="64">
        <f>EN56+EN57</f>
        <v>330155.63566047797</v>
      </c>
      <c r="EO54" s="68"/>
      <c r="EP54" s="68"/>
      <c r="EQ54" s="68"/>
      <c r="ER54" s="68"/>
      <c r="ES54" s="68"/>
      <c r="ET54" s="64">
        <f>ET56+ET57</f>
        <v>843397.58452267572</v>
      </c>
      <c r="EU54" s="68"/>
      <c r="EV54" s="68"/>
      <c r="EW54" s="68"/>
      <c r="EX54" s="68"/>
      <c r="EY54" s="68"/>
      <c r="EZ54" s="63"/>
      <c r="FA54" s="63"/>
      <c r="FB54" s="63"/>
      <c r="FC54" s="63"/>
      <c r="FD54" s="63"/>
      <c r="FE54" s="63"/>
      <c r="FF54" s="63"/>
      <c r="FG54" s="63"/>
      <c r="FH54" s="63"/>
      <c r="FI54" s="63"/>
      <c r="FJ54" s="63"/>
      <c r="FK54" s="63"/>
      <c r="FL54" s="63"/>
      <c r="FM54" s="63"/>
      <c r="FN54" s="63"/>
      <c r="FO54" s="63"/>
      <c r="FP54" s="63"/>
      <c r="FQ54" s="63"/>
      <c r="FR54" s="63"/>
      <c r="FS54" s="63"/>
      <c r="FT54" s="63"/>
      <c r="FU54" s="63"/>
      <c r="FV54" s="63"/>
      <c r="FW54" s="63"/>
      <c r="FX54" s="63"/>
      <c r="FY54" s="63"/>
      <c r="FZ54" s="63"/>
      <c r="GA54" s="63"/>
      <c r="GB54" s="63"/>
      <c r="GC54" s="63"/>
      <c r="GD54" s="63"/>
      <c r="GE54" s="63"/>
      <c r="GF54" s="63"/>
      <c r="GG54" s="63"/>
      <c r="GH54" s="63"/>
      <c r="GI54" s="63"/>
      <c r="GJ54" s="63"/>
      <c r="GK54" s="63"/>
      <c r="GL54" s="63"/>
      <c r="GM54" s="63"/>
      <c r="GN54" s="63"/>
      <c r="GO54" s="63"/>
      <c r="GP54" s="63"/>
      <c r="GQ54" s="63"/>
      <c r="GR54" s="63"/>
      <c r="GS54" s="63"/>
      <c r="GT54" s="63"/>
      <c r="GU54" s="63"/>
      <c r="GV54" s="63"/>
      <c r="GW54" s="63"/>
      <c r="GX54" s="63"/>
      <c r="GY54" s="63"/>
      <c r="GZ54" s="63"/>
      <c r="HA54" s="63"/>
      <c r="HB54" s="63"/>
      <c r="HC54" s="63"/>
      <c r="HD54" s="63"/>
      <c r="HE54" s="63"/>
      <c r="HF54" s="63"/>
      <c r="HG54" s="63"/>
      <c r="HH54" s="63"/>
    </row>
    <row r="55" spans="1:216" s="4" customFormat="1" ht="72" hidden="1" customHeight="1" x14ac:dyDescent="0.15">
      <c r="A55" s="69" t="s">
        <v>539</v>
      </c>
      <c r="B55" s="69"/>
      <c r="C55" s="69"/>
      <c r="D55" s="70" t="s">
        <v>524</v>
      </c>
      <c r="E55" s="70"/>
      <c r="F55" s="70"/>
      <c r="G55" s="70"/>
      <c r="H55" s="70"/>
      <c r="I55" s="70"/>
      <c r="J55" s="70"/>
      <c r="K55" s="70"/>
      <c r="L55" s="70"/>
      <c r="M55" s="70"/>
      <c r="N55" s="71" t="s">
        <v>518</v>
      </c>
      <c r="O55" s="71"/>
      <c r="P55" s="71"/>
      <c r="Q55" s="71"/>
      <c r="R55" s="71"/>
      <c r="S55" s="71"/>
      <c r="T55" s="72" t="s">
        <v>127</v>
      </c>
      <c r="U55" s="72"/>
      <c r="V55" s="72"/>
      <c r="W55" s="72"/>
      <c r="X55" s="72"/>
      <c r="Y55" s="71" t="s">
        <v>519</v>
      </c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3">
        <v>1200</v>
      </c>
      <c r="BG55" s="73"/>
      <c r="BH55" s="73"/>
      <c r="BI55" s="73"/>
      <c r="BJ55" s="73"/>
      <c r="BK55" s="71"/>
      <c r="BL55" s="71"/>
      <c r="BM55" s="71"/>
      <c r="BN55" s="71"/>
      <c r="BO55" s="71"/>
      <c r="BP55" s="71">
        <v>2.794</v>
      </c>
      <c r="BQ55" s="71"/>
      <c r="BR55" s="71"/>
      <c r="BS55" s="71"/>
      <c r="BT55" s="71"/>
      <c r="BU55" s="71" t="s">
        <v>515</v>
      </c>
      <c r="BV55" s="71"/>
      <c r="BW55" s="71"/>
      <c r="BX55" s="71"/>
      <c r="BY55" s="71"/>
      <c r="BZ55" s="63"/>
      <c r="CA55" s="63"/>
      <c r="CB55" s="63"/>
      <c r="CC55" s="63"/>
      <c r="CD55" s="63"/>
      <c r="CE55" s="74" t="s">
        <v>476</v>
      </c>
      <c r="CF55" s="74"/>
      <c r="CG55" s="74"/>
      <c r="CH55" s="74"/>
      <c r="CI55" s="74"/>
      <c r="CJ55" s="74" t="s">
        <v>101</v>
      </c>
      <c r="CK55" s="74"/>
      <c r="CL55" s="74"/>
      <c r="CM55" s="74"/>
      <c r="CN55" s="74"/>
      <c r="CO55" s="64">
        <f>DI55+DN55</f>
        <v>0</v>
      </c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>
        <v>388057.21</v>
      </c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5"/>
      <c r="ED55" s="66"/>
      <c r="EE55" s="66"/>
      <c r="EF55" s="66"/>
      <c r="EG55" s="66"/>
      <c r="EH55" s="67"/>
      <c r="EI55" s="65"/>
      <c r="EJ55" s="66"/>
      <c r="EK55" s="66"/>
      <c r="EL55" s="66"/>
      <c r="EM55" s="67"/>
      <c r="EN55" s="68"/>
      <c r="EO55" s="68"/>
      <c r="EP55" s="68"/>
      <c r="EQ55" s="68"/>
      <c r="ER55" s="68"/>
      <c r="ES55" s="68"/>
      <c r="ET55" s="64"/>
      <c r="EU55" s="68"/>
      <c r="EV55" s="68"/>
      <c r="EW55" s="68"/>
      <c r="EX55" s="68"/>
      <c r="EY55" s="68"/>
      <c r="EZ55" s="63"/>
      <c r="FA55" s="63"/>
      <c r="FB55" s="63"/>
      <c r="FC55" s="63"/>
      <c r="FD55" s="63"/>
      <c r="FE55" s="63"/>
      <c r="FF55" s="63"/>
      <c r="FG55" s="63"/>
      <c r="FH55" s="63"/>
      <c r="FI55" s="63"/>
      <c r="FJ55" s="63"/>
      <c r="FK55" s="63"/>
      <c r="FL55" s="63"/>
      <c r="FM55" s="63"/>
      <c r="FN55" s="63"/>
      <c r="FO55" s="63"/>
      <c r="FP55" s="63"/>
      <c r="FQ55" s="63"/>
      <c r="FR55" s="63"/>
      <c r="FS55" s="63"/>
      <c r="FT55" s="63"/>
      <c r="FU55" s="63"/>
      <c r="FV55" s="63"/>
      <c r="FW55" s="63"/>
      <c r="FX55" s="63"/>
      <c r="FY55" s="63"/>
      <c r="FZ55" s="63"/>
      <c r="GA55" s="63"/>
      <c r="GB55" s="63"/>
      <c r="GC55" s="63"/>
      <c r="GD55" s="63"/>
      <c r="GE55" s="63"/>
      <c r="GF55" s="63"/>
      <c r="GG55" s="63"/>
      <c r="GH55" s="63"/>
      <c r="GI55" s="63"/>
      <c r="GJ55" s="63"/>
      <c r="GK55" s="63"/>
      <c r="GL55" s="63"/>
      <c r="GM55" s="63"/>
      <c r="GN55" s="63"/>
      <c r="GO55" s="63"/>
      <c r="GP55" s="63"/>
      <c r="GQ55" s="63"/>
      <c r="GR55" s="63"/>
      <c r="GS55" s="63"/>
      <c r="GT55" s="63"/>
      <c r="GU55" s="63"/>
      <c r="GV55" s="63"/>
      <c r="GW55" s="63"/>
      <c r="GX55" s="63"/>
      <c r="GY55" s="63"/>
      <c r="GZ55" s="63"/>
      <c r="HA55" s="63"/>
      <c r="HB55" s="63"/>
      <c r="HC55" s="63"/>
      <c r="HD55" s="63"/>
      <c r="HE55" s="63"/>
      <c r="HF55" s="63"/>
      <c r="HG55" s="63"/>
      <c r="HH55" s="63"/>
    </row>
    <row r="56" spans="1:216" s="4" customFormat="1" ht="72" customHeight="1" x14ac:dyDescent="0.15">
      <c r="A56" s="69" t="s">
        <v>539</v>
      </c>
      <c r="B56" s="69"/>
      <c r="C56" s="69"/>
      <c r="D56" s="70" t="s">
        <v>511</v>
      </c>
      <c r="E56" s="70"/>
      <c r="F56" s="70"/>
      <c r="G56" s="70"/>
      <c r="H56" s="70"/>
      <c r="I56" s="70"/>
      <c r="J56" s="70"/>
      <c r="K56" s="70"/>
      <c r="L56" s="70"/>
      <c r="M56" s="70"/>
      <c r="N56" s="71" t="s">
        <v>516</v>
      </c>
      <c r="O56" s="71"/>
      <c r="P56" s="71"/>
      <c r="Q56" s="71"/>
      <c r="R56" s="71"/>
      <c r="S56" s="71"/>
      <c r="T56" s="72" t="s">
        <v>127</v>
      </c>
      <c r="U56" s="72"/>
      <c r="V56" s="72"/>
      <c r="W56" s="72"/>
      <c r="X56" s="72"/>
      <c r="Y56" s="71" t="s">
        <v>513</v>
      </c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3">
        <v>1000</v>
      </c>
      <c r="BG56" s="73"/>
      <c r="BH56" s="73"/>
      <c r="BI56" s="73"/>
      <c r="BJ56" s="73"/>
      <c r="BK56" s="71"/>
      <c r="BL56" s="71"/>
      <c r="BM56" s="71"/>
      <c r="BN56" s="71"/>
      <c r="BO56" s="71"/>
      <c r="BP56" s="71">
        <v>7.02</v>
      </c>
      <c r="BQ56" s="71"/>
      <c r="BR56" s="71"/>
      <c r="BS56" s="71"/>
      <c r="BT56" s="71"/>
      <c r="BU56" s="71" t="s">
        <v>515</v>
      </c>
      <c r="BV56" s="71"/>
      <c r="BW56" s="71"/>
      <c r="BX56" s="71"/>
      <c r="BY56" s="71"/>
      <c r="BZ56" s="63"/>
      <c r="CA56" s="63"/>
      <c r="CB56" s="63"/>
      <c r="CC56" s="63"/>
      <c r="CD56" s="63"/>
      <c r="CE56" s="74" t="s">
        <v>101</v>
      </c>
      <c r="CF56" s="74"/>
      <c r="CG56" s="74"/>
      <c r="CH56" s="74"/>
      <c r="CI56" s="74"/>
      <c r="CJ56" s="74" t="s">
        <v>508</v>
      </c>
      <c r="CK56" s="74"/>
      <c r="CL56" s="74"/>
      <c r="CM56" s="74"/>
      <c r="CN56" s="74"/>
      <c r="CO56" s="64">
        <f>DI56+DN56+DS56</f>
        <v>690283.32571472705</v>
      </c>
      <c r="CP56" s="64"/>
      <c r="CQ56" s="64"/>
      <c r="CR56" s="64"/>
      <c r="CS56" s="64"/>
      <c r="CT56" s="64"/>
      <c r="CU56" s="64"/>
      <c r="CV56" s="64"/>
      <c r="CW56" s="64"/>
      <c r="CX56" s="64"/>
      <c r="CY56" s="64">
        <f>CO56</f>
        <v>690283.32571472705</v>
      </c>
      <c r="CZ56" s="64"/>
      <c r="DA56" s="64"/>
      <c r="DB56" s="64"/>
      <c r="DC56" s="64"/>
      <c r="DD56" s="64"/>
      <c r="DE56" s="64"/>
      <c r="DF56" s="64"/>
      <c r="DG56" s="64"/>
      <c r="DH56" s="64"/>
      <c r="DI56" s="64">
        <f>(633916.65-6154.53-38876.32)*0.43*1.073*1.07*1.053*0+263731.837460828</f>
        <v>263731.83746082801</v>
      </c>
      <c r="DJ56" s="64"/>
      <c r="DK56" s="64"/>
      <c r="DL56" s="64"/>
      <c r="DM56" s="64"/>
      <c r="DN56" s="64">
        <f>(633915.65-6154.53-38876.32)*0.42*1.073*1.07*1.053*1.048*0+253944.119391322</f>
        <v>253944.11939132199</v>
      </c>
      <c r="DO56" s="64"/>
      <c r="DP56" s="64"/>
      <c r="DQ56" s="64"/>
      <c r="DR56" s="64"/>
      <c r="DS56" s="64">
        <f>(633915.65-6154.53-38876.32)*0.15*1.073*1.07*1.053*1.048*0+172607.368862577</f>
        <v>172607.36886257699</v>
      </c>
      <c r="DT56" s="64"/>
      <c r="DU56" s="64"/>
      <c r="DV56" s="64"/>
      <c r="DW56" s="64"/>
      <c r="DX56" s="64"/>
      <c r="DY56" s="64"/>
      <c r="DZ56" s="64"/>
      <c r="EA56" s="64"/>
      <c r="EB56" s="64"/>
      <c r="EC56" s="65"/>
      <c r="ED56" s="66"/>
      <c r="EE56" s="66"/>
      <c r="EF56" s="66"/>
      <c r="EG56" s="66"/>
      <c r="EH56" s="67"/>
      <c r="EI56" s="65"/>
      <c r="EJ56" s="66"/>
      <c r="EK56" s="66"/>
      <c r="EL56" s="66"/>
      <c r="EM56" s="67"/>
      <c r="EN56" s="64">
        <f>(60601.56+60601.56)*0+214536.724091199</f>
        <v>214536.72409119899</v>
      </c>
      <c r="EO56" s="64"/>
      <c r="EP56" s="64"/>
      <c r="EQ56" s="64"/>
      <c r="ER56" s="64"/>
      <c r="ES56" s="64"/>
      <c r="ET56" s="64">
        <f>CO56-EN56</f>
        <v>475746.60162352805</v>
      </c>
      <c r="EU56" s="68"/>
      <c r="EV56" s="68"/>
      <c r="EW56" s="68"/>
      <c r="EX56" s="68"/>
      <c r="EY56" s="68"/>
      <c r="EZ56" s="63"/>
      <c r="FA56" s="63"/>
      <c r="FB56" s="63"/>
      <c r="FC56" s="63"/>
      <c r="FD56" s="63"/>
      <c r="FE56" s="63"/>
      <c r="FF56" s="63"/>
      <c r="FG56" s="63"/>
      <c r="FH56" s="63"/>
      <c r="FI56" s="63"/>
      <c r="FJ56" s="63"/>
      <c r="FK56" s="63"/>
      <c r="FL56" s="63"/>
      <c r="FM56" s="63"/>
      <c r="FN56" s="63"/>
      <c r="FO56" s="63"/>
      <c r="FP56" s="63"/>
      <c r="FQ56" s="63"/>
      <c r="FR56" s="63"/>
      <c r="FS56" s="63"/>
      <c r="FT56" s="63"/>
      <c r="FU56" s="63"/>
      <c r="FV56" s="63"/>
      <c r="FW56" s="63"/>
      <c r="FX56" s="63"/>
      <c r="FY56" s="63"/>
      <c r="FZ56" s="63"/>
      <c r="GA56" s="63"/>
      <c r="GB56" s="63"/>
      <c r="GC56" s="63"/>
      <c r="GD56" s="63"/>
      <c r="GE56" s="63"/>
      <c r="GF56" s="63"/>
      <c r="GG56" s="63"/>
      <c r="GH56" s="63"/>
      <c r="GI56" s="63"/>
      <c r="GJ56" s="63"/>
      <c r="GK56" s="63"/>
      <c r="GL56" s="63"/>
      <c r="GM56" s="63"/>
      <c r="GN56" s="63"/>
      <c r="GO56" s="63"/>
      <c r="GP56" s="63"/>
      <c r="GQ56" s="63"/>
      <c r="GR56" s="63"/>
      <c r="GS56" s="63"/>
      <c r="GT56" s="63"/>
      <c r="GU56" s="63"/>
      <c r="GV56" s="63"/>
      <c r="GW56" s="63"/>
      <c r="GX56" s="63"/>
      <c r="GY56" s="63"/>
      <c r="GZ56" s="63"/>
      <c r="HA56" s="63"/>
      <c r="HB56" s="63"/>
      <c r="HC56" s="63"/>
      <c r="HD56" s="63"/>
      <c r="HE56" s="63"/>
      <c r="HF56" s="63"/>
      <c r="HG56" s="63"/>
      <c r="HH56" s="63"/>
    </row>
    <row r="57" spans="1:216" s="4" customFormat="1" ht="72" customHeight="1" x14ac:dyDescent="0.15">
      <c r="A57" s="69" t="s">
        <v>540</v>
      </c>
      <c r="B57" s="69"/>
      <c r="C57" s="69"/>
      <c r="D57" s="70" t="s">
        <v>512</v>
      </c>
      <c r="E57" s="70"/>
      <c r="F57" s="70"/>
      <c r="G57" s="70"/>
      <c r="H57" s="70"/>
      <c r="I57" s="70"/>
      <c r="J57" s="70"/>
      <c r="K57" s="70"/>
      <c r="L57" s="70"/>
      <c r="M57" s="70"/>
      <c r="N57" s="71" t="s">
        <v>517</v>
      </c>
      <c r="O57" s="71"/>
      <c r="P57" s="71"/>
      <c r="Q57" s="71"/>
      <c r="R57" s="71"/>
      <c r="S57" s="71"/>
      <c r="T57" s="72" t="s">
        <v>127</v>
      </c>
      <c r="U57" s="72"/>
      <c r="V57" s="72"/>
      <c r="W57" s="72"/>
      <c r="X57" s="72"/>
      <c r="Y57" s="71" t="s">
        <v>514</v>
      </c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3">
        <v>1000</v>
      </c>
      <c r="BG57" s="73"/>
      <c r="BH57" s="73"/>
      <c r="BI57" s="73"/>
      <c r="BJ57" s="73"/>
      <c r="BK57" s="71"/>
      <c r="BL57" s="71"/>
      <c r="BM57" s="71"/>
      <c r="BN57" s="71"/>
      <c r="BO57" s="71"/>
      <c r="BP57" s="71">
        <v>3.8860000000000001</v>
      </c>
      <c r="BQ57" s="71"/>
      <c r="BR57" s="71"/>
      <c r="BS57" s="71"/>
      <c r="BT57" s="71"/>
      <c r="BU57" s="71" t="s">
        <v>515</v>
      </c>
      <c r="BV57" s="71"/>
      <c r="BW57" s="71"/>
      <c r="BX57" s="71"/>
      <c r="BY57" s="71"/>
      <c r="BZ57" s="63"/>
      <c r="CA57" s="63"/>
      <c r="CB57" s="63"/>
      <c r="CC57" s="63"/>
      <c r="CD57" s="63"/>
      <c r="CE57" s="74" t="s">
        <v>509</v>
      </c>
      <c r="CF57" s="74"/>
      <c r="CG57" s="74"/>
      <c r="CH57" s="74"/>
      <c r="CI57" s="74"/>
      <c r="CJ57" s="74" t="s">
        <v>510</v>
      </c>
      <c r="CK57" s="74"/>
      <c r="CL57" s="74"/>
      <c r="CM57" s="74"/>
      <c r="CN57" s="74"/>
      <c r="CO57" s="64">
        <f>DS57+DX57+EC57</f>
        <v>483269.89446842659</v>
      </c>
      <c r="CP57" s="64"/>
      <c r="CQ57" s="64"/>
      <c r="CR57" s="64"/>
      <c r="CS57" s="64"/>
      <c r="CT57" s="64"/>
      <c r="CU57" s="64"/>
      <c r="CV57" s="64"/>
      <c r="CW57" s="64"/>
      <c r="CX57" s="64"/>
      <c r="CY57" s="64">
        <f>CO57</f>
        <v>483269.89446842659</v>
      </c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>
        <f>(376871.38-3658.94-1997.71)*0.1*1.073*1.07*1.053*1.048*1.046*0+58036.2438954866</f>
        <v>58036.243895486601</v>
      </c>
      <c r="DT57" s="64"/>
      <c r="DU57" s="64"/>
      <c r="DV57" s="64"/>
      <c r="DW57" s="64"/>
      <c r="DX57" s="64">
        <f>(376871.38-3658.94-1997.71)*0.3*1.073*1.07*1.053*1.048*1.046*1.046*0+280646.334525769</f>
        <v>280646.33452576899</v>
      </c>
      <c r="DY57" s="64"/>
      <c r="DZ57" s="64"/>
      <c r="EA57" s="64"/>
      <c r="EB57" s="64"/>
      <c r="EC57" s="79">
        <f>(376871.38-3658.94-1997.71)*0.6*1.073*1.07*1.053*1.048*1.046*1.046*0+144587.316047171</f>
        <v>144587.31604717101</v>
      </c>
      <c r="ED57" s="80"/>
      <c r="EE57" s="80"/>
      <c r="EF57" s="80"/>
      <c r="EG57" s="80"/>
      <c r="EH57" s="81"/>
      <c r="EI57" s="65"/>
      <c r="EJ57" s="66"/>
      <c r="EK57" s="66"/>
      <c r="EL57" s="66"/>
      <c r="EM57" s="67"/>
      <c r="EN57" s="64">
        <f>(60601.56+60601.56)*0+115618.911569279</f>
        <v>115618.91156927899</v>
      </c>
      <c r="EO57" s="64"/>
      <c r="EP57" s="64"/>
      <c r="EQ57" s="64"/>
      <c r="ER57" s="64"/>
      <c r="ES57" s="64"/>
      <c r="ET57" s="64">
        <f>CO57-EN57</f>
        <v>367650.98289914761</v>
      </c>
      <c r="EU57" s="68"/>
      <c r="EV57" s="68"/>
      <c r="EW57" s="68"/>
      <c r="EX57" s="68"/>
      <c r="EY57" s="68"/>
      <c r="EZ57" s="63"/>
      <c r="FA57" s="63"/>
      <c r="FB57" s="63"/>
      <c r="FC57" s="63"/>
      <c r="FD57" s="63"/>
      <c r="FE57" s="63"/>
      <c r="FF57" s="63"/>
      <c r="FG57" s="63"/>
      <c r="FH57" s="63"/>
      <c r="FI57" s="63"/>
      <c r="FJ57" s="63"/>
      <c r="FK57" s="63"/>
      <c r="FL57" s="63"/>
      <c r="FM57" s="63"/>
      <c r="FN57" s="63"/>
      <c r="FO57" s="63"/>
      <c r="FP57" s="63"/>
      <c r="FQ57" s="63"/>
      <c r="FR57" s="63"/>
      <c r="FS57" s="63"/>
      <c r="FT57" s="63"/>
      <c r="FU57" s="63"/>
      <c r="FV57" s="63"/>
      <c r="FW57" s="63"/>
      <c r="FX57" s="63"/>
      <c r="FY57" s="63"/>
      <c r="FZ57" s="63"/>
      <c r="GA57" s="63"/>
      <c r="GB57" s="63"/>
      <c r="GC57" s="63"/>
      <c r="GD57" s="63"/>
      <c r="GE57" s="63"/>
      <c r="GF57" s="63"/>
      <c r="GG57" s="63"/>
      <c r="GH57" s="63"/>
      <c r="GI57" s="63"/>
      <c r="GJ57" s="63"/>
      <c r="GK57" s="63"/>
      <c r="GL57" s="63"/>
      <c r="GM57" s="63"/>
      <c r="GN57" s="63"/>
      <c r="GO57" s="63"/>
      <c r="GP57" s="63"/>
      <c r="GQ57" s="63"/>
      <c r="GR57" s="63"/>
      <c r="GS57" s="63"/>
      <c r="GT57" s="63"/>
      <c r="GU57" s="63"/>
      <c r="GV57" s="63"/>
      <c r="GW57" s="63"/>
      <c r="GX57" s="63"/>
      <c r="GY57" s="63"/>
      <c r="GZ57" s="63"/>
      <c r="HA57" s="63"/>
      <c r="HB57" s="63"/>
      <c r="HC57" s="63"/>
      <c r="HD57" s="63"/>
      <c r="HE57" s="63"/>
      <c r="HF57" s="63"/>
      <c r="HG57" s="63"/>
      <c r="HH57" s="63"/>
    </row>
    <row r="58" spans="1:216" s="4" customFormat="1" ht="10.5" customHeight="1" x14ac:dyDescent="0.15">
      <c r="A58" s="75" t="s">
        <v>64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76"/>
      <c r="AW58" s="76"/>
      <c r="AX58" s="76"/>
      <c r="AY58" s="76"/>
      <c r="AZ58" s="76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76"/>
      <c r="BV58" s="76"/>
      <c r="BW58" s="76"/>
      <c r="BX58" s="76"/>
      <c r="BY58" s="76"/>
      <c r="BZ58" s="63"/>
      <c r="CA58" s="63"/>
      <c r="CB58" s="63"/>
      <c r="CC58" s="63"/>
      <c r="CD58" s="63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64">
        <f>CO56+CO57</f>
        <v>1173553.2201831536</v>
      </c>
      <c r="CP58" s="64"/>
      <c r="CQ58" s="64"/>
      <c r="CR58" s="64"/>
      <c r="CS58" s="64"/>
      <c r="CT58" s="64"/>
      <c r="CU58" s="64"/>
      <c r="CV58" s="64"/>
      <c r="CW58" s="64"/>
      <c r="CX58" s="64"/>
      <c r="CY58" s="64">
        <f>CY54</f>
        <v>1173553.2201831536</v>
      </c>
      <c r="CZ58" s="64"/>
      <c r="DA58" s="64"/>
      <c r="DB58" s="64"/>
      <c r="DC58" s="64"/>
      <c r="DD58" s="64"/>
      <c r="DE58" s="64"/>
      <c r="DF58" s="64"/>
      <c r="DG58" s="64"/>
      <c r="DH58" s="64"/>
      <c r="DI58" s="64">
        <f>DI57+DI56</f>
        <v>263731.83746082801</v>
      </c>
      <c r="DJ58" s="68"/>
      <c r="DK58" s="68"/>
      <c r="DL58" s="68"/>
      <c r="DM58" s="68"/>
      <c r="DN58" s="64">
        <f>DN56</f>
        <v>253944.11939132199</v>
      </c>
      <c r="DO58" s="64"/>
      <c r="DP58" s="64"/>
      <c r="DQ58" s="64"/>
      <c r="DR58" s="64"/>
      <c r="DS58" s="64">
        <f>DS57+DS56</f>
        <v>230643.61275806359</v>
      </c>
      <c r="DT58" s="68"/>
      <c r="DU58" s="68"/>
      <c r="DV58" s="68"/>
      <c r="DW58" s="68"/>
      <c r="DX58" s="64">
        <f>DX57</f>
        <v>280646.33452576899</v>
      </c>
      <c r="DY58" s="68"/>
      <c r="DZ58" s="68"/>
      <c r="EA58" s="68"/>
      <c r="EB58" s="68"/>
      <c r="EC58" s="79">
        <f>EC57+EC56</f>
        <v>144587.31604717101</v>
      </c>
      <c r="ED58" s="80"/>
      <c r="EE58" s="80"/>
      <c r="EF58" s="80"/>
      <c r="EG58" s="80"/>
      <c r="EH58" s="81"/>
      <c r="EI58" s="65"/>
      <c r="EJ58" s="66"/>
      <c r="EK58" s="66"/>
      <c r="EL58" s="66"/>
      <c r="EM58" s="67"/>
      <c r="EN58" s="64">
        <f>EN57+EN56</f>
        <v>330155.63566047797</v>
      </c>
      <c r="EO58" s="64"/>
      <c r="EP58" s="64"/>
      <c r="EQ58" s="64"/>
      <c r="ER58" s="64"/>
      <c r="ES58" s="64"/>
      <c r="ET58" s="64">
        <f>ET56+ET57</f>
        <v>843397.58452267572</v>
      </c>
      <c r="EU58" s="64"/>
      <c r="EV58" s="64"/>
      <c r="EW58" s="64"/>
      <c r="EX58" s="64"/>
      <c r="EY58" s="64"/>
      <c r="EZ58" s="63"/>
      <c r="FA58" s="63"/>
      <c r="FB58" s="63"/>
      <c r="FC58" s="63"/>
      <c r="FD58" s="63"/>
      <c r="FE58" s="63"/>
      <c r="FF58" s="63"/>
      <c r="FG58" s="63"/>
      <c r="FH58" s="63"/>
      <c r="FI58" s="63"/>
      <c r="FJ58" s="63"/>
      <c r="FK58" s="63"/>
      <c r="FL58" s="63"/>
      <c r="FM58" s="63"/>
      <c r="FN58" s="63"/>
      <c r="FO58" s="63"/>
      <c r="FP58" s="63"/>
      <c r="FQ58" s="63"/>
      <c r="FR58" s="63"/>
      <c r="FS58" s="63"/>
      <c r="FT58" s="63"/>
      <c r="FU58" s="63"/>
      <c r="FV58" s="63"/>
      <c r="FW58" s="63"/>
      <c r="FX58" s="63"/>
      <c r="FY58" s="63"/>
      <c r="FZ58" s="63"/>
      <c r="GA58" s="63"/>
      <c r="GB58" s="63"/>
      <c r="GC58" s="63"/>
      <c r="GD58" s="63"/>
      <c r="GE58" s="63"/>
      <c r="GF58" s="63"/>
      <c r="GG58" s="63"/>
      <c r="GH58" s="63"/>
      <c r="GI58" s="63"/>
      <c r="GJ58" s="63"/>
      <c r="GK58" s="63"/>
      <c r="GL58" s="63"/>
      <c r="GM58" s="63"/>
      <c r="GN58" s="63"/>
      <c r="GO58" s="63"/>
      <c r="GP58" s="63"/>
      <c r="GQ58" s="63"/>
      <c r="GR58" s="63"/>
      <c r="GS58" s="63"/>
      <c r="GT58" s="63"/>
      <c r="GU58" s="63"/>
      <c r="GV58" s="63"/>
      <c r="GW58" s="63"/>
      <c r="GX58" s="63"/>
      <c r="GY58" s="63"/>
      <c r="GZ58" s="63"/>
      <c r="HA58" s="63"/>
      <c r="HB58" s="63"/>
      <c r="HC58" s="63"/>
      <c r="HD58" s="63"/>
      <c r="HE58" s="63"/>
      <c r="HF58" s="63"/>
      <c r="HG58" s="63"/>
      <c r="HH58" s="63"/>
    </row>
    <row r="59" spans="1:216" s="4" customFormat="1" ht="9.75" x14ac:dyDescent="0.2">
      <c r="A59" s="77" t="s">
        <v>65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77"/>
      <c r="DK59" s="77"/>
      <c r="DL59" s="77"/>
      <c r="DM59" s="77"/>
      <c r="DN59" s="77"/>
      <c r="DO59" s="77"/>
      <c r="DP59" s="77"/>
      <c r="DQ59" s="77"/>
      <c r="DR59" s="77"/>
      <c r="DS59" s="77"/>
      <c r="DT59" s="77"/>
      <c r="DU59" s="77"/>
      <c r="DV59" s="77"/>
      <c r="DW59" s="77"/>
      <c r="DX59" s="77"/>
      <c r="DY59" s="77"/>
      <c r="DZ59" s="77"/>
      <c r="EA59" s="77"/>
      <c r="EB59" s="77"/>
      <c r="EC59" s="77"/>
      <c r="ED59" s="77"/>
      <c r="EE59" s="77"/>
      <c r="EF59" s="77"/>
      <c r="EG59" s="77"/>
      <c r="EH59" s="77"/>
      <c r="EI59" s="77"/>
      <c r="EJ59" s="77"/>
      <c r="EK59" s="77"/>
      <c r="EL59" s="77"/>
      <c r="EM59" s="77"/>
      <c r="EN59" s="77"/>
      <c r="EO59" s="77"/>
      <c r="EP59" s="77"/>
      <c r="EQ59" s="77"/>
      <c r="ER59" s="77"/>
      <c r="ES59" s="77"/>
      <c r="ET59" s="77"/>
      <c r="EU59" s="77"/>
      <c r="EV59" s="77"/>
      <c r="EW59" s="77"/>
      <c r="EX59" s="77"/>
      <c r="EY59" s="77"/>
      <c r="EZ59" s="77"/>
      <c r="FA59" s="77"/>
      <c r="FB59" s="77"/>
      <c r="FC59" s="77"/>
      <c r="FD59" s="77"/>
      <c r="FE59" s="77"/>
      <c r="FF59" s="77"/>
      <c r="FG59" s="77"/>
      <c r="FH59" s="77"/>
      <c r="FI59" s="77"/>
      <c r="FJ59" s="77"/>
      <c r="FK59" s="77"/>
      <c r="FL59" s="77"/>
      <c r="FM59" s="77"/>
      <c r="FN59" s="77"/>
      <c r="FO59" s="77"/>
      <c r="FP59" s="77"/>
      <c r="FQ59" s="77"/>
      <c r="FR59" s="77"/>
      <c r="FS59" s="77"/>
      <c r="FT59" s="77"/>
      <c r="FU59" s="77"/>
      <c r="FV59" s="77"/>
      <c r="FW59" s="77"/>
      <c r="FX59" s="77"/>
      <c r="FY59" s="77"/>
      <c r="FZ59" s="77"/>
      <c r="GA59" s="77"/>
      <c r="GB59" s="77"/>
      <c r="GC59" s="77"/>
      <c r="GD59" s="77"/>
      <c r="GE59" s="77"/>
      <c r="GF59" s="77"/>
      <c r="GG59" s="77"/>
      <c r="GH59" s="77"/>
      <c r="GI59" s="77"/>
      <c r="GJ59" s="77"/>
      <c r="GK59" s="77"/>
      <c r="GL59" s="77"/>
      <c r="GM59" s="77"/>
      <c r="GN59" s="77"/>
      <c r="GO59" s="77"/>
      <c r="GP59" s="77"/>
      <c r="GQ59" s="77"/>
      <c r="GR59" s="77"/>
      <c r="GS59" s="77"/>
      <c r="GT59" s="77"/>
      <c r="GU59" s="77"/>
      <c r="GV59" s="77"/>
      <c r="GW59" s="77"/>
      <c r="GX59" s="77"/>
      <c r="GY59" s="77"/>
      <c r="GZ59" s="77"/>
      <c r="HA59" s="77"/>
      <c r="HB59" s="77"/>
      <c r="HC59" s="77"/>
      <c r="HD59" s="77"/>
      <c r="HE59" s="77"/>
      <c r="HF59" s="77"/>
      <c r="HG59" s="77"/>
      <c r="HH59" s="77"/>
    </row>
    <row r="60" spans="1:216" s="4" customFormat="1" ht="8.25" x14ac:dyDescent="0.15">
      <c r="A60" s="75" t="s">
        <v>66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  <c r="EO60" s="75"/>
      <c r="EP60" s="75"/>
      <c r="EQ60" s="75"/>
      <c r="ER60" s="75"/>
      <c r="ES60" s="75"/>
      <c r="ET60" s="75"/>
      <c r="EU60" s="75"/>
      <c r="EV60" s="75"/>
      <c r="EW60" s="75"/>
      <c r="EX60" s="75"/>
      <c r="EY60" s="75"/>
      <c r="EZ60" s="75"/>
      <c r="FA60" s="75"/>
      <c r="FB60" s="75"/>
      <c r="FC60" s="75"/>
      <c r="FD60" s="75"/>
      <c r="FE60" s="75"/>
      <c r="FF60" s="75"/>
      <c r="FG60" s="75"/>
      <c r="FH60" s="75"/>
      <c r="FI60" s="75"/>
      <c r="FJ60" s="75"/>
      <c r="FK60" s="75"/>
      <c r="FL60" s="75"/>
      <c r="FM60" s="75"/>
      <c r="FN60" s="75"/>
      <c r="FO60" s="75"/>
      <c r="FP60" s="75"/>
      <c r="FQ60" s="75"/>
      <c r="FR60" s="75"/>
      <c r="FS60" s="75"/>
      <c r="FT60" s="75"/>
      <c r="FU60" s="75"/>
      <c r="FV60" s="75"/>
      <c r="FW60" s="75"/>
      <c r="FX60" s="75"/>
      <c r="FY60" s="75"/>
      <c r="FZ60" s="75"/>
      <c r="GA60" s="75"/>
      <c r="GB60" s="75"/>
      <c r="GC60" s="75"/>
      <c r="GD60" s="75"/>
      <c r="GE60" s="75"/>
      <c r="GF60" s="75"/>
      <c r="GG60" s="75"/>
      <c r="GH60" s="75"/>
      <c r="GI60" s="75"/>
      <c r="GJ60" s="75"/>
      <c r="GK60" s="75"/>
      <c r="GL60" s="75"/>
      <c r="GM60" s="75"/>
      <c r="GN60" s="75"/>
      <c r="GO60" s="75"/>
      <c r="GP60" s="75"/>
      <c r="GQ60" s="75"/>
      <c r="GR60" s="75"/>
      <c r="GS60" s="75"/>
      <c r="GT60" s="75"/>
      <c r="GU60" s="75"/>
      <c r="GV60" s="75"/>
      <c r="GW60" s="75"/>
      <c r="GX60" s="75"/>
      <c r="GY60" s="75"/>
      <c r="GZ60" s="75"/>
      <c r="HA60" s="75"/>
      <c r="HB60" s="75"/>
      <c r="HC60" s="75"/>
      <c r="HD60" s="75"/>
      <c r="HE60" s="75"/>
      <c r="HF60" s="75"/>
      <c r="HG60" s="75"/>
      <c r="HH60" s="75"/>
    </row>
    <row r="61" spans="1:216" s="4" customFormat="1" ht="9.75" customHeight="1" x14ac:dyDescent="0.15">
      <c r="A61" s="75" t="s">
        <v>69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  <c r="EO61" s="75"/>
      <c r="EP61" s="75"/>
      <c r="EQ61" s="75"/>
      <c r="ER61" s="75"/>
      <c r="ES61" s="75"/>
      <c r="ET61" s="75"/>
      <c r="EU61" s="75"/>
      <c r="EV61" s="75"/>
      <c r="EW61" s="75"/>
      <c r="EX61" s="75"/>
      <c r="EY61" s="75"/>
      <c r="EZ61" s="75"/>
      <c r="FA61" s="75"/>
      <c r="FB61" s="75"/>
      <c r="FC61" s="75"/>
      <c r="FD61" s="75"/>
      <c r="FE61" s="75"/>
      <c r="FF61" s="75"/>
      <c r="FG61" s="75"/>
      <c r="FH61" s="75"/>
      <c r="FI61" s="75"/>
      <c r="FJ61" s="75"/>
      <c r="FK61" s="75"/>
      <c r="FL61" s="75"/>
      <c r="FM61" s="75"/>
      <c r="FN61" s="75"/>
      <c r="FO61" s="75"/>
      <c r="FP61" s="75"/>
      <c r="FQ61" s="75"/>
      <c r="FR61" s="75"/>
      <c r="FS61" s="75"/>
      <c r="FT61" s="75"/>
      <c r="FU61" s="75"/>
      <c r="FV61" s="75"/>
      <c r="FW61" s="75"/>
      <c r="FX61" s="75"/>
      <c r="FY61" s="75"/>
      <c r="FZ61" s="75"/>
      <c r="GA61" s="75"/>
      <c r="GB61" s="75"/>
      <c r="GC61" s="75"/>
      <c r="GD61" s="75"/>
      <c r="GE61" s="75"/>
      <c r="GF61" s="75"/>
      <c r="GG61" s="75"/>
      <c r="GH61" s="75"/>
      <c r="GI61" s="75"/>
      <c r="GJ61" s="75"/>
      <c r="GK61" s="75"/>
      <c r="GL61" s="75"/>
      <c r="GM61" s="75"/>
      <c r="GN61" s="75"/>
      <c r="GO61" s="75"/>
      <c r="GP61" s="75"/>
      <c r="GQ61" s="75"/>
      <c r="GR61" s="75"/>
      <c r="GS61" s="75"/>
      <c r="GT61" s="75"/>
      <c r="GU61" s="75"/>
      <c r="GV61" s="75"/>
      <c r="GW61" s="75"/>
      <c r="GX61" s="75"/>
      <c r="GY61" s="75"/>
      <c r="GZ61" s="75"/>
      <c r="HA61" s="75"/>
      <c r="HB61" s="75"/>
      <c r="HC61" s="75"/>
      <c r="HD61" s="75"/>
      <c r="HE61" s="75"/>
      <c r="HF61" s="75"/>
      <c r="HG61" s="75"/>
      <c r="HH61" s="75"/>
    </row>
    <row r="62" spans="1:216" s="4" customFormat="1" ht="39" customHeight="1" x14ac:dyDescent="0.15">
      <c r="A62" s="69" t="s">
        <v>70</v>
      </c>
      <c r="B62" s="69"/>
      <c r="C62" s="69"/>
      <c r="D62" s="128" t="s">
        <v>536</v>
      </c>
      <c r="E62" s="128"/>
      <c r="F62" s="128"/>
      <c r="G62" s="128"/>
      <c r="H62" s="128"/>
      <c r="I62" s="128"/>
      <c r="J62" s="128"/>
      <c r="K62" s="128"/>
      <c r="L62" s="128"/>
      <c r="M62" s="128"/>
      <c r="N62" s="129" t="s">
        <v>535</v>
      </c>
      <c r="O62" s="129"/>
      <c r="P62" s="129"/>
      <c r="Q62" s="129"/>
      <c r="R62" s="129"/>
      <c r="S62" s="129"/>
      <c r="T62" s="76"/>
      <c r="U62" s="76"/>
      <c r="V62" s="76"/>
      <c r="W62" s="76"/>
      <c r="X62" s="76"/>
      <c r="Y62" s="78" t="s">
        <v>537</v>
      </c>
      <c r="Z62" s="78"/>
      <c r="AA62" s="78"/>
      <c r="AB62" s="78"/>
      <c r="AC62" s="78"/>
      <c r="AD62" s="78"/>
      <c r="AE62" s="78"/>
      <c r="AF62" s="78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76"/>
      <c r="AW62" s="76"/>
      <c r="AX62" s="76"/>
      <c r="AY62" s="76"/>
      <c r="AZ62" s="76"/>
      <c r="BA62" s="78" t="s">
        <v>504</v>
      </c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  <c r="BX62" s="78"/>
      <c r="BY62" s="78"/>
      <c r="BZ62" s="78" t="s">
        <v>543</v>
      </c>
      <c r="CA62" s="78"/>
      <c r="CB62" s="78"/>
      <c r="CC62" s="78"/>
      <c r="CD62" s="78"/>
      <c r="CE62" s="74" t="s">
        <v>510</v>
      </c>
      <c r="CF62" s="74"/>
      <c r="CG62" s="74"/>
      <c r="CH62" s="74"/>
      <c r="CI62" s="74"/>
      <c r="CJ62" s="74" t="s">
        <v>335</v>
      </c>
      <c r="CK62" s="74"/>
      <c r="CL62" s="74"/>
      <c r="CM62" s="74"/>
      <c r="CN62" s="74"/>
      <c r="CO62" s="64">
        <f>DI62+DN62+DS62+DX62+EC62</f>
        <v>224023.33620346698</v>
      </c>
      <c r="CP62" s="64"/>
      <c r="CQ62" s="64"/>
      <c r="CR62" s="64"/>
      <c r="CS62" s="64"/>
      <c r="CT62" s="64">
        <v>27581</v>
      </c>
      <c r="CU62" s="64"/>
      <c r="CV62" s="64"/>
      <c r="CW62" s="64"/>
      <c r="CX62" s="64"/>
      <c r="CY62" s="64">
        <f>CO62-CT62</f>
        <v>196442.33620346698</v>
      </c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>
        <f>31612*1.07*1.053*1.048*1.046*1.046/1.2*0+33603.50043052</f>
        <v>33603.500430519998</v>
      </c>
      <c r="DY62" s="64"/>
      <c r="DZ62" s="64"/>
      <c r="EA62" s="64"/>
      <c r="EB62" s="64"/>
      <c r="EC62" s="79">
        <f>474988*1.07*1.053*1.048*1.046*1.046*1.046/1.2*0+190419.835772947</f>
        <v>190419.835772947</v>
      </c>
      <c r="ED62" s="80"/>
      <c r="EE62" s="80"/>
      <c r="EF62" s="80"/>
      <c r="EG62" s="80"/>
      <c r="EH62" s="81"/>
      <c r="EI62" s="65"/>
      <c r="EJ62" s="66"/>
      <c r="EK62" s="66"/>
      <c r="EL62" s="66"/>
      <c r="EM62" s="67"/>
      <c r="EN62" s="64">
        <f>60601.56*0</f>
        <v>0</v>
      </c>
      <c r="EO62" s="64"/>
      <c r="EP62" s="64"/>
      <c r="EQ62" s="64"/>
      <c r="ER62" s="64"/>
      <c r="ES62" s="64"/>
      <c r="ET62" s="64">
        <f>CO62-EN62</f>
        <v>224023.33620346698</v>
      </c>
      <c r="EU62" s="64"/>
      <c r="EV62" s="64"/>
      <c r="EW62" s="64"/>
      <c r="EX62" s="64"/>
      <c r="EY62" s="64"/>
      <c r="EZ62" s="63"/>
      <c r="FA62" s="63"/>
      <c r="FB62" s="63"/>
      <c r="FC62" s="63"/>
      <c r="FD62" s="63"/>
      <c r="FE62" s="63"/>
      <c r="FF62" s="63"/>
      <c r="FG62" s="63"/>
      <c r="FH62" s="63"/>
      <c r="FI62" s="63"/>
      <c r="FJ62" s="63"/>
      <c r="FK62" s="63"/>
      <c r="FL62" s="63"/>
      <c r="FM62" s="63"/>
      <c r="FN62" s="63"/>
      <c r="FO62" s="63"/>
      <c r="FP62" s="63"/>
      <c r="FQ62" s="63"/>
      <c r="FR62" s="63"/>
      <c r="FS62" s="63"/>
      <c r="FT62" s="63"/>
      <c r="FU62" s="63"/>
      <c r="FV62" s="63"/>
      <c r="FW62" s="63"/>
      <c r="FX62" s="63"/>
      <c r="FY62" s="63"/>
      <c r="FZ62" s="63"/>
      <c r="GA62" s="63"/>
      <c r="GB62" s="63"/>
      <c r="GC62" s="63"/>
      <c r="GD62" s="63"/>
      <c r="GE62" s="63"/>
      <c r="GF62" s="63"/>
      <c r="GG62" s="63"/>
      <c r="GH62" s="63"/>
      <c r="GI62" s="63"/>
      <c r="GJ62" s="63"/>
      <c r="GK62" s="63"/>
      <c r="GL62" s="63"/>
      <c r="GM62" s="63"/>
      <c r="GN62" s="63"/>
      <c r="GO62" s="63"/>
      <c r="GP62" s="63"/>
      <c r="GQ62" s="63"/>
      <c r="GR62" s="63"/>
      <c r="GS62" s="63"/>
      <c r="GT62" s="63"/>
      <c r="GU62" s="127"/>
      <c r="GV62" s="63"/>
      <c r="GW62" s="63"/>
      <c r="GX62" s="63"/>
      <c r="GY62" s="63"/>
      <c r="GZ62" s="63"/>
      <c r="HA62" s="63"/>
      <c r="HB62" s="63"/>
      <c r="HC62" s="63"/>
      <c r="HD62" s="63"/>
      <c r="HE62" s="63"/>
      <c r="HF62" s="63"/>
      <c r="HG62" s="63"/>
      <c r="HH62" s="63"/>
    </row>
    <row r="63" spans="1:216" s="4" customFormat="1" ht="10.5" customHeight="1" x14ac:dyDescent="0.15">
      <c r="A63" s="75" t="s">
        <v>71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63"/>
      <c r="AH63" s="63"/>
      <c r="AI63" s="63"/>
      <c r="AJ63" s="63"/>
      <c r="AK63" s="63"/>
      <c r="AL63" s="112"/>
      <c r="AM63" s="113"/>
      <c r="AN63" s="113"/>
      <c r="AO63" s="113"/>
      <c r="AP63" s="114"/>
      <c r="AQ63" s="63"/>
      <c r="AR63" s="63"/>
      <c r="AS63" s="63"/>
      <c r="AT63" s="63"/>
      <c r="AU63" s="63"/>
      <c r="AV63" s="76"/>
      <c r="AW63" s="76"/>
      <c r="AX63" s="76"/>
      <c r="AY63" s="76"/>
      <c r="AZ63" s="76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76"/>
      <c r="BV63" s="76"/>
      <c r="BW63" s="76"/>
      <c r="BX63" s="76"/>
      <c r="BY63" s="76"/>
      <c r="BZ63" s="63"/>
      <c r="CA63" s="63"/>
      <c r="CB63" s="63"/>
      <c r="CC63" s="63"/>
      <c r="CD63" s="63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64">
        <f>CO62</f>
        <v>224023.33620346698</v>
      </c>
      <c r="CP63" s="64"/>
      <c r="CQ63" s="64"/>
      <c r="CR63" s="64"/>
      <c r="CS63" s="64"/>
      <c r="CT63" s="64">
        <f>CT62</f>
        <v>27581</v>
      </c>
      <c r="CU63" s="64"/>
      <c r="CV63" s="64"/>
      <c r="CW63" s="64"/>
      <c r="CX63" s="64"/>
      <c r="CY63" s="64">
        <f>CY62</f>
        <v>196442.33620346698</v>
      </c>
      <c r="CZ63" s="64"/>
      <c r="DA63" s="64"/>
      <c r="DB63" s="64"/>
      <c r="DC63" s="64"/>
      <c r="DD63" s="64"/>
      <c r="DE63" s="64"/>
      <c r="DF63" s="64"/>
      <c r="DG63" s="64"/>
      <c r="DH63" s="64"/>
      <c r="DI63" s="64">
        <f>DI62</f>
        <v>0</v>
      </c>
      <c r="DJ63" s="64"/>
      <c r="DK63" s="64"/>
      <c r="DL63" s="64"/>
      <c r="DM63" s="64"/>
      <c r="DN63" s="64">
        <f>DN62</f>
        <v>0</v>
      </c>
      <c r="DO63" s="64"/>
      <c r="DP63" s="64"/>
      <c r="DQ63" s="64"/>
      <c r="DR63" s="64"/>
      <c r="DS63" s="64"/>
      <c r="DT63" s="64"/>
      <c r="DU63" s="64"/>
      <c r="DV63" s="64"/>
      <c r="DW63" s="64"/>
      <c r="DX63" s="64">
        <f>DX62</f>
        <v>33603.500430519998</v>
      </c>
      <c r="DY63" s="64"/>
      <c r="DZ63" s="64"/>
      <c r="EA63" s="64"/>
      <c r="EB63" s="64"/>
      <c r="EC63" s="79">
        <f>EC62</f>
        <v>190419.835772947</v>
      </c>
      <c r="ED63" s="80"/>
      <c r="EE63" s="80"/>
      <c r="EF63" s="80"/>
      <c r="EG63" s="80"/>
      <c r="EH63" s="81"/>
      <c r="EI63" s="65"/>
      <c r="EJ63" s="66"/>
      <c r="EK63" s="66"/>
      <c r="EL63" s="66"/>
      <c r="EM63" s="67"/>
      <c r="EN63" s="64">
        <f>EN62</f>
        <v>0</v>
      </c>
      <c r="EO63" s="64"/>
      <c r="EP63" s="64"/>
      <c r="EQ63" s="64"/>
      <c r="ER63" s="64"/>
      <c r="ES63" s="64"/>
      <c r="ET63" s="64">
        <f>ET62</f>
        <v>224023.33620346698</v>
      </c>
      <c r="EU63" s="64"/>
      <c r="EV63" s="64"/>
      <c r="EW63" s="64"/>
      <c r="EX63" s="64"/>
      <c r="EY63" s="64"/>
      <c r="EZ63" s="63"/>
      <c r="FA63" s="63"/>
      <c r="FB63" s="63"/>
      <c r="FC63" s="63"/>
      <c r="FD63" s="63"/>
      <c r="FE63" s="63"/>
      <c r="FF63" s="63"/>
      <c r="FG63" s="63"/>
      <c r="FH63" s="63"/>
      <c r="FI63" s="63"/>
      <c r="FJ63" s="63"/>
      <c r="FK63" s="63"/>
      <c r="FL63" s="63"/>
      <c r="FM63" s="63"/>
      <c r="FN63" s="63"/>
      <c r="FO63" s="63"/>
      <c r="FP63" s="63"/>
      <c r="FQ63" s="63"/>
      <c r="FR63" s="63"/>
      <c r="FS63" s="63"/>
      <c r="FT63" s="63"/>
      <c r="FU63" s="63"/>
      <c r="FV63" s="63"/>
      <c r="FW63" s="63"/>
      <c r="FX63" s="63"/>
      <c r="FY63" s="63"/>
      <c r="FZ63" s="63"/>
      <c r="GA63" s="63"/>
      <c r="GB63" s="63"/>
      <c r="GC63" s="63"/>
      <c r="GD63" s="63"/>
      <c r="GE63" s="63"/>
      <c r="GF63" s="63"/>
      <c r="GG63" s="63"/>
      <c r="GH63" s="63"/>
      <c r="GI63" s="63"/>
      <c r="GJ63" s="63"/>
      <c r="GK63" s="63"/>
      <c r="GL63" s="63"/>
      <c r="GM63" s="63"/>
      <c r="GN63" s="63"/>
      <c r="GO63" s="63"/>
      <c r="GP63" s="63"/>
      <c r="GQ63" s="63"/>
      <c r="GR63" s="63"/>
      <c r="GS63" s="63"/>
      <c r="GT63" s="63"/>
      <c r="GU63" s="100"/>
      <c r="GV63" s="63"/>
      <c r="GW63" s="63"/>
      <c r="GX63" s="63"/>
      <c r="GY63" s="63"/>
      <c r="GZ63" s="63"/>
      <c r="HA63" s="63"/>
      <c r="HB63" s="63"/>
      <c r="HC63" s="63"/>
      <c r="HD63" s="63"/>
      <c r="HE63" s="63"/>
      <c r="HF63" s="63"/>
      <c r="HG63" s="63"/>
      <c r="HH63" s="63"/>
    </row>
    <row r="64" spans="1:216" s="4" customFormat="1" ht="9.75" x14ac:dyDescent="0.2">
      <c r="A64" s="77" t="s">
        <v>72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7"/>
      <c r="CR64" s="77"/>
      <c r="CS64" s="77"/>
      <c r="CT64" s="77"/>
      <c r="CU64" s="77"/>
      <c r="CV64" s="77"/>
      <c r="CW64" s="77"/>
      <c r="CX64" s="77"/>
      <c r="CY64" s="77"/>
      <c r="CZ64" s="77"/>
      <c r="DA64" s="77"/>
      <c r="DB64" s="77"/>
      <c r="DC64" s="77"/>
      <c r="DD64" s="77"/>
      <c r="DE64" s="77"/>
      <c r="DF64" s="77"/>
      <c r="DG64" s="77"/>
      <c r="DH64" s="77"/>
      <c r="DI64" s="77"/>
      <c r="DJ64" s="77"/>
      <c r="DK64" s="77"/>
      <c r="DL64" s="77"/>
      <c r="DM64" s="77"/>
      <c r="DN64" s="77"/>
      <c r="DO64" s="77"/>
      <c r="DP64" s="77"/>
      <c r="DQ64" s="77"/>
      <c r="DR64" s="77"/>
      <c r="DS64" s="77"/>
      <c r="DT64" s="77"/>
      <c r="DU64" s="77"/>
      <c r="DV64" s="77"/>
      <c r="DW64" s="77"/>
      <c r="DX64" s="77"/>
      <c r="DY64" s="77"/>
      <c r="DZ64" s="77"/>
      <c r="EA64" s="77"/>
      <c r="EB64" s="77"/>
      <c r="EC64" s="77"/>
      <c r="ED64" s="77"/>
      <c r="EE64" s="77"/>
      <c r="EF64" s="77"/>
      <c r="EG64" s="77"/>
      <c r="EH64" s="77"/>
      <c r="EI64" s="77"/>
      <c r="EJ64" s="77"/>
      <c r="EK64" s="77"/>
      <c r="EL64" s="77"/>
      <c r="EM64" s="77"/>
      <c r="EN64" s="77"/>
      <c r="EO64" s="77"/>
      <c r="EP64" s="77"/>
      <c r="EQ64" s="77"/>
      <c r="ER64" s="77"/>
      <c r="ES64" s="77"/>
      <c r="ET64" s="77"/>
      <c r="EU64" s="77"/>
      <c r="EV64" s="77"/>
      <c r="EW64" s="77"/>
      <c r="EX64" s="77"/>
      <c r="EY64" s="77"/>
      <c r="EZ64" s="77"/>
      <c r="FA64" s="77"/>
      <c r="FB64" s="77"/>
      <c r="FC64" s="77"/>
      <c r="FD64" s="77"/>
      <c r="FE64" s="77"/>
      <c r="FF64" s="77"/>
      <c r="FG64" s="77"/>
      <c r="FH64" s="77"/>
      <c r="FI64" s="77"/>
      <c r="FJ64" s="77"/>
      <c r="FK64" s="77"/>
      <c r="FL64" s="77"/>
      <c r="FM64" s="77"/>
      <c r="FN64" s="77"/>
      <c r="FO64" s="77"/>
      <c r="FP64" s="77"/>
      <c r="FQ64" s="77"/>
      <c r="FR64" s="77"/>
      <c r="FS64" s="77"/>
      <c r="FT64" s="77"/>
      <c r="FU64" s="77"/>
      <c r="FV64" s="77"/>
      <c r="FW64" s="77"/>
      <c r="FX64" s="77"/>
      <c r="FY64" s="77"/>
      <c r="FZ64" s="77"/>
      <c r="GA64" s="77"/>
      <c r="GB64" s="77"/>
      <c r="GC64" s="77"/>
      <c r="GD64" s="77"/>
      <c r="GE64" s="77"/>
      <c r="GF64" s="77"/>
      <c r="GG64" s="77"/>
      <c r="GH64" s="77"/>
      <c r="GI64" s="77"/>
      <c r="GJ64" s="77"/>
      <c r="GK64" s="77"/>
      <c r="GL64" s="77"/>
      <c r="GM64" s="77"/>
      <c r="GN64" s="77"/>
      <c r="GO64" s="77"/>
      <c r="GP64" s="77"/>
      <c r="GQ64" s="77"/>
      <c r="GR64" s="77"/>
      <c r="GS64" s="77"/>
      <c r="GT64" s="77"/>
      <c r="GU64" s="77"/>
      <c r="GV64" s="77"/>
      <c r="GW64" s="77"/>
      <c r="GX64" s="77"/>
      <c r="GY64" s="77"/>
      <c r="GZ64" s="77"/>
      <c r="HA64" s="77"/>
      <c r="HB64" s="77"/>
      <c r="HC64" s="77"/>
      <c r="HD64" s="77"/>
      <c r="HE64" s="77"/>
      <c r="HF64" s="77"/>
      <c r="HG64" s="77"/>
      <c r="HH64" s="77"/>
    </row>
    <row r="65" spans="1:216" s="4" customFormat="1" ht="9.75" x14ac:dyDescent="0.2">
      <c r="A65" s="77" t="s">
        <v>76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77"/>
      <c r="CQ65" s="77"/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7"/>
      <c r="DE65" s="77"/>
      <c r="DF65" s="77"/>
      <c r="DG65" s="77"/>
      <c r="DH65" s="77"/>
      <c r="DI65" s="77"/>
      <c r="DJ65" s="77"/>
      <c r="DK65" s="77"/>
      <c r="DL65" s="77"/>
      <c r="DM65" s="77"/>
      <c r="DN65" s="77"/>
      <c r="DO65" s="77"/>
      <c r="DP65" s="77"/>
      <c r="DQ65" s="77"/>
      <c r="DR65" s="77"/>
      <c r="DS65" s="77"/>
      <c r="DT65" s="77"/>
      <c r="DU65" s="77"/>
      <c r="DV65" s="77"/>
      <c r="DW65" s="77"/>
      <c r="DX65" s="77"/>
      <c r="DY65" s="77"/>
      <c r="DZ65" s="77"/>
      <c r="EA65" s="77"/>
      <c r="EB65" s="77"/>
      <c r="EC65" s="77"/>
      <c r="ED65" s="77"/>
      <c r="EE65" s="77"/>
      <c r="EF65" s="77"/>
      <c r="EG65" s="77"/>
      <c r="EH65" s="77"/>
      <c r="EI65" s="77"/>
      <c r="EJ65" s="77"/>
      <c r="EK65" s="77"/>
      <c r="EL65" s="77"/>
      <c r="EM65" s="77"/>
      <c r="EN65" s="77"/>
      <c r="EO65" s="77"/>
      <c r="EP65" s="77"/>
      <c r="EQ65" s="77"/>
      <c r="ER65" s="77"/>
      <c r="ES65" s="77"/>
      <c r="ET65" s="77"/>
      <c r="EU65" s="77"/>
      <c r="EV65" s="77"/>
      <c r="EW65" s="77"/>
      <c r="EX65" s="77"/>
      <c r="EY65" s="77"/>
      <c r="EZ65" s="77"/>
      <c r="FA65" s="77"/>
      <c r="FB65" s="77"/>
      <c r="FC65" s="77"/>
      <c r="FD65" s="77"/>
      <c r="FE65" s="77"/>
      <c r="FF65" s="77"/>
      <c r="FG65" s="77"/>
      <c r="FH65" s="77"/>
      <c r="FI65" s="77"/>
      <c r="FJ65" s="77"/>
      <c r="FK65" s="77"/>
      <c r="FL65" s="77"/>
      <c r="FM65" s="77"/>
      <c r="FN65" s="77"/>
      <c r="FO65" s="77"/>
      <c r="FP65" s="77"/>
      <c r="FQ65" s="77"/>
      <c r="FR65" s="77"/>
      <c r="FS65" s="77"/>
      <c r="FT65" s="77"/>
      <c r="FU65" s="77"/>
      <c r="FV65" s="77"/>
      <c r="FW65" s="77"/>
      <c r="FX65" s="77"/>
      <c r="FY65" s="77"/>
      <c r="FZ65" s="77"/>
      <c r="GA65" s="77"/>
      <c r="GB65" s="77"/>
      <c r="GC65" s="77"/>
      <c r="GD65" s="77"/>
      <c r="GE65" s="77"/>
      <c r="GF65" s="77"/>
      <c r="GG65" s="77"/>
      <c r="GH65" s="77"/>
      <c r="GI65" s="77"/>
      <c r="GJ65" s="77"/>
      <c r="GK65" s="77"/>
      <c r="GL65" s="77"/>
      <c r="GM65" s="77"/>
      <c r="GN65" s="77"/>
      <c r="GO65" s="77"/>
      <c r="GP65" s="77"/>
      <c r="GQ65" s="77"/>
      <c r="GR65" s="77"/>
      <c r="GS65" s="77"/>
      <c r="GT65" s="77"/>
      <c r="GU65" s="77"/>
      <c r="GV65" s="77"/>
      <c r="GW65" s="77"/>
      <c r="GX65" s="77"/>
      <c r="GY65" s="77"/>
      <c r="GZ65" s="77"/>
      <c r="HA65" s="77"/>
      <c r="HB65" s="77"/>
      <c r="HC65" s="77"/>
      <c r="HD65" s="77"/>
      <c r="HE65" s="77"/>
      <c r="HF65" s="77"/>
      <c r="HG65" s="77"/>
      <c r="HH65" s="77"/>
    </row>
    <row r="66" spans="1:216" s="4" customFormat="1" ht="8.25" hidden="1" x14ac:dyDescent="0.15">
      <c r="A66" s="75" t="s">
        <v>77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  <c r="EO66" s="75"/>
      <c r="EP66" s="75"/>
      <c r="EQ66" s="75"/>
      <c r="ER66" s="75"/>
      <c r="ES66" s="75"/>
      <c r="ET66" s="75"/>
      <c r="EU66" s="75"/>
      <c r="EV66" s="75"/>
      <c r="EW66" s="75"/>
      <c r="EX66" s="75"/>
      <c r="EY66" s="75"/>
      <c r="EZ66" s="75"/>
      <c r="FA66" s="75"/>
      <c r="FB66" s="75"/>
      <c r="FC66" s="75"/>
      <c r="FD66" s="75"/>
      <c r="FE66" s="75"/>
      <c r="FF66" s="75"/>
      <c r="FG66" s="75"/>
      <c r="FH66" s="75"/>
      <c r="FI66" s="75"/>
      <c r="FJ66" s="75"/>
      <c r="FK66" s="75"/>
      <c r="FL66" s="75"/>
      <c r="FM66" s="75"/>
      <c r="FN66" s="75"/>
      <c r="FO66" s="75"/>
      <c r="FP66" s="75"/>
      <c r="FQ66" s="75"/>
      <c r="FR66" s="75"/>
      <c r="FS66" s="75"/>
      <c r="FT66" s="75"/>
      <c r="FU66" s="75"/>
      <c r="FV66" s="75"/>
      <c r="FW66" s="75"/>
      <c r="FX66" s="75"/>
      <c r="FY66" s="75"/>
      <c r="FZ66" s="75"/>
      <c r="GA66" s="75"/>
      <c r="GB66" s="75"/>
      <c r="GC66" s="75"/>
      <c r="GD66" s="75"/>
      <c r="GE66" s="75"/>
      <c r="GF66" s="75"/>
      <c r="GG66" s="75"/>
      <c r="GH66" s="75"/>
      <c r="GI66" s="75"/>
      <c r="GJ66" s="75"/>
      <c r="GK66" s="75"/>
      <c r="GL66" s="75"/>
      <c r="GM66" s="75"/>
      <c r="GN66" s="75"/>
      <c r="GO66" s="75"/>
      <c r="GP66" s="75"/>
      <c r="GQ66" s="75"/>
      <c r="GR66" s="75"/>
      <c r="GS66" s="75"/>
      <c r="GT66" s="75"/>
      <c r="GU66" s="75"/>
      <c r="GV66" s="75"/>
      <c r="GW66" s="75"/>
      <c r="GX66" s="75"/>
      <c r="GY66" s="75"/>
      <c r="GZ66" s="75"/>
      <c r="HA66" s="75"/>
      <c r="HB66" s="75"/>
      <c r="HC66" s="75"/>
      <c r="HD66" s="75"/>
      <c r="HE66" s="75"/>
      <c r="HF66" s="75"/>
      <c r="HG66" s="75"/>
      <c r="HH66" s="75"/>
    </row>
    <row r="67" spans="1:216" s="4" customFormat="1" ht="10.5" hidden="1" customHeight="1" x14ac:dyDescent="0.15">
      <c r="A67" s="69" t="s">
        <v>78</v>
      </c>
      <c r="B67" s="69"/>
      <c r="C67" s="69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5"/>
      <c r="O67" s="75"/>
      <c r="P67" s="75"/>
      <c r="Q67" s="75"/>
      <c r="R67" s="75"/>
      <c r="S67" s="75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76"/>
      <c r="AW67" s="76"/>
      <c r="AX67" s="76"/>
      <c r="AY67" s="76"/>
      <c r="AZ67" s="76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76"/>
      <c r="BV67" s="76"/>
      <c r="BW67" s="76"/>
      <c r="BX67" s="76"/>
      <c r="BY67" s="76"/>
      <c r="BZ67" s="63"/>
      <c r="CA67" s="63"/>
      <c r="CB67" s="63"/>
      <c r="CC67" s="63"/>
      <c r="CD67" s="63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63"/>
      <c r="CP67" s="63"/>
      <c r="CQ67" s="63"/>
      <c r="CR67" s="63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3"/>
      <c r="DE67" s="63"/>
      <c r="DF67" s="63"/>
      <c r="DG67" s="63"/>
      <c r="DH67" s="63"/>
      <c r="DI67" s="63"/>
      <c r="DJ67" s="63"/>
      <c r="DK67" s="63"/>
      <c r="DL67" s="63"/>
      <c r="DM67" s="63"/>
      <c r="DN67" s="63"/>
      <c r="DO67" s="63"/>
      <c r="DP67" s="63"/>
      <c r="DQ67" s="63"/>
      <c r="DR67" s="63"/>
      <c r="DS67" s="63"/>
      <c r="DT67" s="63"/>
      <c r="DU67" s="63"/>
      <c r="DV67" s="63"/>
      <c r="DW67" s="63"/>
      <c r="DX67" s="63"/>
      <c r="DY67" s="63"/>
      <c r="DZ67" s="63"/>
      <c r="EA67" s="63"/>
      <c r="EB67" s="63"/>
      <c r="EN67" s="63"/>
      <c r="EO67" s="63"/>
      <c r="EP67" s="63"/>
      <c r="EQ67" s="63"/>
      <c r="ER67" s="63"/>
      <c r="ES67" s="63"/>
      <c r="ET67" s="63"/>
      <c r="EU67" s="63"/>
      <c r="EV67" s="63"/>
      <c r="EW67" s="63"/>
      <c r="EX67" s="63"/>
      <c r="EY67" s="63"/>
      <c r="EZ67" s="63"/>
      <c r="FA67" s="63"/>
      <c r="FB67" s="63"/>
      <c r="FC67" s="63"/>
      <c r="FD67" s="63"/>
      <c r="FE67" s="63"/>
      <c r="FF67" s="63"/>
      <c r="FG67" s="63"/>
      <c r="FH67" s="63"/>
      <c r="FI67" s="63"/>
      <c r="FJ67" s="63"/>
      <c r="FK67" s="63"/>
      <c r="FL67" s="63"/>
      <c r="FM67" s="63"/>
      <c r="FN67" s="63"/>
      <c r="FO67" s="63"/>
      <c r="FP67" s="63"/>
      <c r="FQ67" s="63"/>
      <c r="FR67" s="63"/>
      <c r="FS67" s="63"/>
      <c r="FT67" s="63"/>
      <c r="FU67" s="63"/>
      <c r="FV67" s="63"/>
      <c r="FW67" s="63"/>
      <c r="FX67" s="63"/>
      <c r="FY67" s="63"/>
      <c r="FZ67" s="63"/>
      <c r="GA67" s="63"/>
      <c r="GB67" s="63"/>
      <c r="GC67" s="63"/>
      <c r="GD67" s="63"/>
      <c r="GE67" s="63"/>
      <c r="GF67" s="63"/>
      <c r="GG67" s="63"/>
      <c r="GH67" s="63"/>
      <c r="GI67" s="63"/>
      <c r="GJ67" s="63"/>
      <c r="GK67" s="63"/>
      <c r="GL67" s="63"/>
      <c r="GM67" s="63"/>
      <c r="GN67" s="63"/>
      <c r="GO67" s="63"/>
      <c r="GP67" s="63"/>
      <c r="GQ67" s="63"/>
      <c r="GR67" s="63"/>
      <c r="GS67" s="63"/>
      <c r="GT67" s="63"/>
      <c r="GU67" s="63"/>
      <c r="GV67" s="63"/>
      <c r="GW67" s="63"/>
      <c r="GX67" s="63"/>
      <c r="GY67" s="63"/>
      <c r="GZ67" s="63"/>
      <c r="HA67" s="63"/>
      <c r="HB67" s="63"/>
      <c r="HC67" s="63"/>
      <c r="HD67" s="63"/>
      <c r="HE67" s="63"/>
      <c r="HF67" s="63"/>
      <c r="HG67" s="63"/>
      <c r="HH67" s="63"/>
    </row>
    <row r="68" spans="1:216" s="4" customFormat="1" ht="10.5" hidden="1" customHeight="1" x14ac:dyDescent="0.15">
      <c r="A68" s="69" t="s">
        <v>79</v>
      </c>
      <c r="B68" s="69"/>
      <c r="C68" s="69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5"/>
      <c r="O68" s="75"/>
      <c r="P68" s="75"/>
      <c r="Q68" s="75"/>
      <c r="R68" s="75"/>
      <c r="S68" s="75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76"/>
      <c r="AW68" s="76"/>
      <c r="AX68" s="76"/>
      <c r="AY68" s="76"/>
      <c r="AZ68" s="76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76"/>
      <c r="BV68" s="76"/>
      <c r="BW68" s="76"/>
      <c r="BX68" s="76"/>
      <c r="BY68" s="76"/>
      <c r="BZ68" s="63"/>
      <c r="CA68" s="63"/>
      <c r="CB68" s="63"/>
      <c r="CC68" s="63"/>
      <c r="CD68" s="63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</row>
    <row r="69" spans="1:216" s="4" customFormat="1" ht="8.25" hidden="1" x14ac:dyDescent="0.15">
      <c r="A69" s="75" t="s">
        <v>80</v>
      </c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  <c r="EO69" s="75"/>
      <c r="EP69" s="75"/>
      <c r="EQ69" s="75"/>
      <c r="ER69" s="75"/>
      <c r="ES69" s="75"/>
      <c r="ET69" s="75"/>
      <c r="EU69" s="75"/>
      <c r="EV69" s="75"/>
      <c r="EW69" s="75"/>
      <c r="EX69" s="75"/>
      <c r="EY69" s="75"/>
      <c r="EZ69" s="75"/>
      <c r="FA69" s="75"/>
      <c r="FB69" s="75"/>
      <c r="FC69" s="75"/>
      <c r="FD69" s="75"/>
      <c r="FE69" s="75"/>
      <c r="FF69" s="75"/>
      <c r="FG69" s="75"/>
      <c r="FH69" s="75"/>
      <c r="FI69" s="75"/>
      <c r="FJ69" s="75"/>
      <c r="FK69" s="75"/>
      <c r="FL69" s="75"/>
      <c r="FM69" s="75"/>
      <c r="FN69" s="75"/>
      <c r="FO69" s="75"/>
      <c r="FP69" s="75"/>
      <c r="FQ69" s="75"/>
      <c r="FR69" s="75"/>
      <c r="FS69" s="75"/>
      <c r="FT69" s="75"/>
      <c r="FU69" s="75"/>
      <c r="FV69" s="75"/>
      <c r="FW69" s="75"/>
      <c r="FX69" s="75"/>
      <c r="FY69" s="75"/>
      <c r="FZ69" s="75"/>
      <c r="GA69" s="75"/>
      <c r="GB69" s="75"/>
      <c r="GC69" s="75"/>
      <c r="GD69" s="75"/>
      <c r="GE69" s="75"/>
      <c r="GF69" s="75"/>
      <c r="GG69" s="75"/>
      <c r="GH69" s="75"/>
      <c r="GI69" s="75"/>
      <c r="GJ69" s="75"/>
      <c r="GK69" s="75"/>
      <c r="GL69" s="75"/>
      <c r="GM69" s="75"/>
      <c r="GN69" s="75"/>
      <c r="GO69" s="75"/>
      <c r="GP69" s="75"/>
      <c r="GQ69" s="75"/>
      <c r="GR69" s="75"/>
      <c r="GS69" s="75"/>
      <c r="GT69" s="75"/>
      <c r="GU69" s="75"/>
      <c r="GV69" s="75"/>
      <c r="GW69" s="75"/>
      <c r="GX69" s="75"/>
      <c r="GY69" s="75"/>
      <c r="GZ69" s="75"/>
      <c r="HA69" s="75"/>
      <c r="HB69" s="75"/>
      <c r="HC69" s="75"/>
      <c r="HD69" s="75"/>
      <c r="HE69" s="75"/>
      <c r="HF69" s="75"/>
      <c r="HG69" s="75"/>
      <c r="HH69" s="75"/>
    </row>
    <row r="70" spans="1:216" s="4" customFormat="1" ht="10.5" hidden="1" customHeight="1" x14ac:dyDescent="0.15">
      <c r="A70" s="69" t="s">
        <v>81</v>
      </c>
      <c r="B70" s="69"/>
      <c r="C70" s="69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5"/>
      <c r="O70" s="75"/>
      <c r="P70" s="75"/>
      <c r="Q70" s="75"/>
      <c r="R70" s="75"/>
      <c r="S70" s="75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76"/>
      <c r="AW70" s="76"/>
      <c r="AX70" s="76"/>
      <c r="AY70" s="76"/>
      <c r="AZ70" s="76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76"/>
      <c r="BV70" s="76"/>
      <c r="BW70" s="76"/>
      <c r="BX70" s="76"/>
      <c r="BY70" s="76"/>
      <c r="BZ70" s="63"/>
      <c r="CA70" s="63"/>
      <c r="CB70" s="63"/>
      <c r="CC70" s="63"/>
      <c r="CD70" s="63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63"/>
      <c r="CP70" s="63"/>
      <c r="CQ70" s="63"/>
      <c r="CR70" s="63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3"/>
      <c r="DE70" s="63"/>
      <c r="DF70" s="63"/>
      <c r="DG70" s="63"/>
      <c r="DH70" s="63"/>
      <c r="DI70" s="63"/>
      <c r="DJ70" s="63"/>
      <c r="DK70" s="63"/>
      <c r="DL70" s="63"/>
      <c r="DM70" s="63"/>
      <c r="DN70" s="63"/>
      <c r="DO70" s="63"/>
      <c r="DP70" s="63"/>
      <c r="DQ70" s="63"/>
      <c r="DR70" s="63"/>
      <c r="DS70" s="63"/>
      <c r="DT70" s="63"/>
      <c r="DU70" s="63"/>
      <c r="DV70" s="63"/>
      <c r="DW70" s="63"/>
      <c r="DX70" s="63"/>
      <c r="DY70" s="63"/>
      <c r="DZ70" s="63"/>
      <c r="EA70" s="63"/>
      <c r="EB70" s="63"/>
      <c r="EN70" s="63"/>
      <c r="EO70" s="63"/>
      <c r="EP70" s="63"/>
      <c r="EQ70" s="63"/>
      <c r="ER70" s="63"/>
      <c r="ES70" s="63"/>
      <c r="ET70" s="63"/>
      <c r="EU70" s="63"/>
      <c r="EV70" s="63"/>
      <c r="EW70" s="63"/>
      <c r="EX70" s="63"/>
      <c r="EY70" s="63"/>
      <c r="EZ70" s="63"/>
      <c r="FA70" s="63"/>
      <c r="FB70" s="63"/>
      <c r="FC70" s="63"/>
      <c r="FD70" s="63"/>
      <c r="FE70" s="63"/>
      <c r="FF70" s="63"/>
      <c r="FG70" s="63"/>
      <c r="FH70" s="63"/>
      <c r="FI70" s="63"/>
      <c r="FJ70" s="63"/>
      <c r="FK70" s="63"/>
      <c r="FL70" s="63"/>
      <c r="FM70" s="63"/>
      <c r="FN70" s="63"/>
      <c r="FO70" s="63"/>
      <c r="FP70" s="63"/>
      <c r="FQ70" s="63"/>
      <c r="FR70" s="63"/>
      <c r="FS70" s="63"/>
      <c r="FT70" s="63"/>
      <c r="FU70" s="63"/>
      <c r="FV70" s="63"/>
      <c r="FW70" s="63"/>
      <c r="FX70" s="63"/>
      <c r="FY70" s="63"/>
      <c r="FZ70" s="63"/>
      <c r="GA70" s="63"/>
      <c r="GB70" s="63"/>
      <c r="GC70" s="63"/>
      <c r="GD70" s="63"/>
      <c r="GE70" s="63"/>
      <c r="GF70" s="63"/>
      <c r="GG70" s="63"/>
      <c r="GH70" s="63"/>
      <c r="GI70" s="63"/>
      <c r="GJ70" s="63"/>
      <c r="GK70" s="63"/>
      <c r="GL70" s="63"/>
      <c r="GM70" s="63"/>
      <c r="GN70" s="63"/>
      <c r="GO70" s="63"/>
      <c r="GP70" s="63"/>
      <c r="GQ70" s="63"/>
      <c r="GR70" s="63"/>
      <c r="GS70" s="63"/>
      <c r="GT70" s="63"/>
      <c r="GU70" s="63"/>
      <c r="GV70" s="63"/>
      <c r="GW70" s="63"/>
      <c r="GX70" s="63"/>
      <c r="GY70" s="63"/>
      <c r="GZ70" s="63"/>
      <c r="HA70" s="63"/>
      <c r="HB70" s="63"/>
      <c r="HC70" s="63"/>
      <c r="HD70" s="63"/>
      <c r="HE70" s="63"/>
      <c r="HF70" s="63"/>
      <c r="HG70" s="63"/>
      <c r="HH70" s="63"/>
    </row>
    <row r="71" spans="1:216" s="4" customFormat="1" ht="10.5" hidden="1" customHeight="1" x14ac:dyDescent="0.15">
      <c r="A71" s="69" t="s">
        <v>82</v>
      </c>
      <c r="B71" s="69"/>
      <c r="C71" s="69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5"/>
      <c r="O71" s="75"/>
      <c r="P71" s="75"/>
      <c r="Q71" s="75"/>
      <c r="R71" s="75"/>
      <c r="S71" s="75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76"/>
      <c r="AW71" s="76"/>
      <c r="AX71" s="76"/>
      <c r="AY71" s="76"/>
      <c r="AZ71" s="76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76"/>
      <c r="BV71" s="76"/>
      <c r="BW71" s="76"/>
      <c r="BX71" s="76"/>
      <c r="BY71" s="76"/>
      <c r="BZ71" s="63"/>
      <c r="CA71" s="63"/>
      <c r="CB71" s="63"/>
      <c r="CC71" s="63"/>
      <c r="CD71" s="63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</row>
    <row r="72" spans="1:216" s="4" customFormat="1" ht="10.5" hidden="1" customHeight="1" x14ac:dyDescent="0.15">
      <c r="A72" s="75" t="s">
        <v>83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76"/>
      <c r="AW72" s="76"/>
      <c r="AX72" s="76"/>
      <c r="AY72" s="76"/>
      <c r="AZ72" s="76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76"/>
      <c r="BV72" s="76"/>
      <c r="BW72" s="76"/>
      <c r="BX72" s="76"/>
      <c r="BY72" s="76"/>
      <c r="BZ72" s="63"/>
      <c r="CA72" s="63"/>
      <c r="CB72" s="63"/>
      <c r="CC72" s="63"/>
      <c r="CD72" s="63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  <c r="FU72" s="63"/>
      <c r="FV72" s="63"/>
      <c r="FW72" s="63"/>
      <c r="FX72" s="63"/>
      <c r="FY72" s="63"/>
      <c r="FZ72" s="63"/>
      <c r="GA72" s="63"/>
      <c r="GB72" s="63"/>
      <c r="GC72" s="63"/>
      <c r="GD72" s="63"/>
      <c r="GE72" s="63"/>
      <c r="GF72" s="63"/>
      <c r="GG72" s="63"/>
      <c r="GH72" s="63"/>
      <c r="GI72" s="63"/>
      <c r="GJ72" s="63"/>
      <c r="GK72" s="63"/>
      <c r="GL72" s="63"/>
      <c r="GM72" s="63"/>
      <c r="GN72" s="63"/>
      <c r="GO72" s="63"/>
      <c r="GP72" s="63"/>
      <c r="GQ72" s="63"/>
      <c r="GR72" s="63"/>
      <c r="GS72" s="63"/>
      <c r="GT72" s="63"/>
      <c r="GU72" s="63"/>
      <c r="GV72" s="63"/>
      <c r="GW72" s="63"/>
      <c r="GX72" s="63"/>
      <c r="GY72" s="63"/>
      <c r="GZ72" s="63"/>
      <c r="HA72" s="63"/>
      <c r="HB72" s="63"/>
      <c r="HC72" s="63"/>
      <c r="HD72" s="63"/>
      <c r="HE72" s="63"/>
      <c r="HF72" s="63"/>
      <c r="HG72" s="63"/>
      <c r="HH72" s="63"/>
    </row>
    <row r="73" spans="1:216" s="4" customFormat="1" ht="9.75" x14ac:dyDescent="0.2">
      <c r="A73" s="107" t="s">
        <v>84</v>
      </c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  <c r="BM73" s="108"/>
      <c r="BN73" s="108"/>
      <c r="BO73" s="108"/>
      <c r="BP73" s="108"/>
      <c r="BQ73" s="108"/>
      <c r="BR73" s="108"/>
      <c r="BS73" s="108"/>
      <c r="BT73" s="108"/>
      <c r="BU73" s="108"/>
      <c r="BV73" s="108"/>
      <c r="BW73" s="108"/>
      <c r="BX73" s="108"/>
      <c r="BY73" s="108"/>
      <c r="BZ73" s="108"/>
      <c r="CA73" s="108"/>
      <c r="CB73" s="108"/>
      <c r="CC73" s="108"/>
      <c r="CD73" s="108"/>
      <c r="CE73" s="108"/>
      <c r="CF73" s="108"/>
      <c r="CG73" s="108"/>
      <c r="CH73" s="108"/>
      <c r="CI73" s="108"/>
      <c r="CJ73" s="108"/>
      <c r="CK73" s="108"/>
      <c r="CL73" s="108"/>
      <c r="CM73" s="108"/>
      <c r="CN73" s="108"/>
      <c r="CO73" s="108"/>
      <c r="CP73" s="108"/>
      <c r="CQ73" s="108"/>
      <c r="CR73" s="108"/>
      <c r="CS73" s="108"/>
      <c r="CT73" s="108"/>
      <c r="CU73" s="108"/>
      <c r="CV73" s="108"/>
      <c r="CW73" s="108"/>
      <c r="CX73" s="108"/>
      <c r="CY73" s="108"/>
      <c r="CZ73" s="108"/>
      <c r="DA73" s="108"/>
      <c r="DB73" s="108"/>
      <c r="DC73" s="108"/>
      <c r="DD73" s="108"/>
      <c r="DE73" s="108"/>
      <c r="DF73" s="108"/>
      <c r="DG73" s="108"/>
      <c r="DH73" s="108"/>
      <c r="DI73" s="108"/>
      <c r="DJ73" s="108"/>
      <c r="DK73" s="108"/>
      <c r="DL73" s="108"/>
      <c r="DM73" s="108"/>
      <c r="DN73" s="108"/>
      <c r="DO73" s="108"/>
      <c r="DP73" s="108"/>
      <c r="DQ73" s="108"/>
      <c r="DR73" s="108"/>
      <c r="DS73" s="108"/>
      <c r="DT73" s="108"/>
      <c r="DU73" s="108"/>
      <c r="DV73" s="108"/>
      <c r="DW73" s="108"/>
      <c r="DX73" s="108"/>
      <c r="DY73" s="108"/>
      <c r="DZ73" s="108"/>
      <c r="EA73" s="108"/>
      <c r="EB73" s="108"/>
      <c r="EC73" s="108"/>
      <c r="ED73" s="108"/>
      <c r="EE73" s="108"/>
      <c r="EF73" s="108"/>
      <c r="EG73" s="108"/>
      <c r="EH73" s="108"/>
      <c r="EI73" s="108"/>
      <c r="EJ73" s="108"/>
      <c r="EK73" s="108"/>
      <c r="EL73" s="108"/>
      <c r="EM73" s="108"/>
      <c r="EN73" s="108"/>
      <c r="EO73" s="108"/>
      <c r="EP73" s="108"/>
      <c r="EQ73" s="108"/>
      <c r="ER73" s="108"/>
      <c r="ES73" s="108"/>
      <c r="ET73" s="108"/>
      <c r="EU73" s="108"/>
      <c r="EV73" s="108"/>
      <c r="EW73" s="108"/>
      <c r="EX73" s="108"/>
      <c r="EY73" s="108"/>
      <c r="EZ73" s="108"/>
      <c r="FA73" s="108"/>
      <c r="FB73" s="108"/>
      <c r="FC73" s="108"/>
      <c r="FD73" s="108"/>
      <c r="FE73" s="108"/>
      <c r="FF73" s="108"/>
      <c r="FG73" s="108"/>
      <c r="FH73" s="108"/>
      <c r="FI73" s="108"/>
      <c r="FJ73" s="108"/>
      <c r="FK73" s="108"/>
      <c r="FL73" s="108"/>
      <c r="FM73" s="108"/>
      <c r="FN73" s="108"/>
      <c r="FO73" s="108"/>
      <c r="FP73" s="108"/>
      <c r="FQ73" s="108"/>
      <c r="FR73" s="108"/>
      <c r="FS73" s="108"/>
      <c r="FT73" s="108"/>
      <c r="FU73" s="108"/>
      <c r="FV73" s="108"/>
      <c r="FW73" s="108"/>
      <c r="FX73" s="108"/>
      <c r="FY73" s="108"/>
      <c r="FZ73" s="108"/>
      <c r="GA73" s="108"/>
      <c r="GB73" s="108"/>
      <c r="GC73" s="108"/>
      <c r="GD73" s="108"/>
      <c r="GE73" s="108"/>
      <c r="GF73" s="108"/>
      <c r="GG73" s="108"/>
      <c r="GH73" s="108"/>
      <c r="GI73" s="108"/>
      <c r="GJ73" s="108"/>
      <c r="GK73" s="108"/>
      <c r="GL73" s="108"/>
      <c r="GM73" s="108"/>
      <c r="GN73" s="108"/>
      <c r="GO73" s="108"/>
      <c r="GP73" s="108"/>
      <c r="GQ73" s="108"/>
      <c r="GR73" s="108"/>
      <c r="GS73" s="108"/>
      <c r="GT73" s="108"/>
      <c r="GU73" s="108"/>
      <c r="GV73" s="108"/>
      <c r="GW73" s="108"/>
      <c r="GX73" s="108"/>
      <c r="GY73" s="108"/>
      <c r="GZ73" s="108"/>
      <c r="HA73" s="108"/>
      <c r="HB73" s="108"/>
      <c r="HC73" s="108"/>
      <c r="HD73" s="108"/>
      <c r="HE73" s="108"/>
      <c r="HF73" s="108"/>
      <c r="HG73" s="108"/>
      <c r="HH73" s="109"/>
    </row>
    <row r="74" spans="1:216" s="4" customFormat="1" ht="8.25" x14ac:dyDescent="0.15">
      <c r="A74" s="104" t="s">
        <v>85</v>
      </c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5"/>
      <c r="CM74" s="105"/>
      <c r="CN74" s="105"/>
      <c r="CO74" s="105"/>
      <c r="CP74" s="105"/>
      <c r="CQ74" s="105"/>
      <c r="CR74" s="105"/>
      <c r="CS74" s="105"/>
      <c r="CT74" s="105"/>
      <c r="CU74" s="105"/>
      <c r="CV74" s="105"/>
      <c r="CW74" s="105"/>
      <c r="CX74" s="105"/>
      <c r="CY74" s="105"/>
      <c r="CZ74" s="105"/>
      <c r="DA74" s="105"/>
      <c r="DB74" s="105"/>
      <c r="DC74" s="105"/>
      <c r="DD74" s="105"/>
      <c r="DE74" s="105"/>
      <c r="DF74" s="105"/>
      <c r="DG74" s="105"/>
      <c r="DH74" s="105"/>
      <c r="DI74" s="105"/>
      <c r="DJ74" s="105"/>
      <c r="DK74" s="105"/>
      <c r="DL74" s="105"/>
      <c r="DM74" s="105"/>
      <c r="DN74" s="105"/>
      <c r="DO74" s="105"/>
      <c r="DP74" s="105"/>
      <c r="DQ74" s="105"/>
      <c r="DR74" s="105"/>
      <c r="DS74" s="105"/>
      <c r="DT74" s="105"/>
      <c r="DU74" s="105"/>
      <c r="DV74" s="105"/>
      <c r="DW74" s="105"/>
      <c r="DX74" s="105"/>
      <c r="DY74" s="105"/>
      <c r="DZ74" s="105"/>
      <c r="EA74" s="105"/>
      <c r="EB74" s="105"/>
      <c r="EC74" s="105"/>
      <c r="ED74" s="105"/>
      <c r="EE74" s="105"/>
      <c r="EF74" s="105"/>
      <c r="EG74" s="105"/>
      <c r="EH74" s="105"/>
      <c r="EI74" s="105"/>
      <c r="EJ74" s="105"/>
      <c r="EK74" s="105"/>
      <c r="EL74" s="105"/>
      <c r="EM74" s="105"/>
      <c r="EN74" s="105"/>
      <c r="EO74" s="105"/>
      <c r="EP74" s="105"/>
      <c r="EQ74" s="105"/>
      <c r="ER74" s="105"/>
      <c r="ES74" s="105"/>
      <c r="ET74" s="105"/>
      <c r="EU74" s="105"/>
      <c r="EV74" s="105"/>
      <c r="EW74" s="105"/>
      <c r="EX74" s="105"/>
      <c r="EY74" s="105"/>
      <c r="EZ74" s="105"/>
      <c r="FA74" s="105"/>
      <c r="FB74" s="105"/>
      <c r="FC74" s="105"/>
      <c r="FD74" s="105"/>
      <c r="FE74" s="105"/>
      <c r="FF74" s="105"/>
      <c r="FG74" s="105"/>
      <c r="FH74" s="105"/>
      <c r="FI74" s="105"/>
      <c r="FJ74" s="105"/>
      <c r="FK74" s="105"/>
      <c r="FL74" s="105"/>
      <c r="FM74" s="105"/>
      <c r="FN74" s="105"/>
      <c r="FO74" s="105"/>
      <c r="FP74" s="105"/>
      <c r="FQ74" s="105"/>
      <c r="FR74" s="105"/>
      <c r="FS74" s="105"/>
      <c r="FT74" s="105"/>
      <c r="FU74" s="105"/>
      <c r="FV74" s="105"/>
      <c r="FW74" s="105"/>
      <c r="FX74" s="105"/>
      <c r="FY74" s="105"/>
      <c r="FZ74" s="105"/>
      <c r="GA74" s="105"/>
      <c r="GB74" s="105"/>
      <c r="GC74" s="105"/>
      <c r="GD74" s="105"/>
      <c r="GE74" s="105"/>
      <c r="GF74" s="105"/>
      <c r="GG74" s="105"/>
      <c r="GH74" s="105"/>
      <c r="GI74" s="105"/>
      <c r="GJ74" s="105"/>
      <c r="GK74" s="105"/>
      <c r="GL74" s="105"/>
      <c r="GM74" s="105"/>
      <c r="GN74" s="105"/>
      <c r="GO74" s="105"/>
      <c r="GP74" s="105"/>
      <c r="GQ74" s="105"/>
      <c r="GR74" s="105"/>
      <c r="GS74" s="105"/>
      <c r="GT74" s="105"/>
      <c r="GU74" s="105"/>
      <c r="GV74" s="105"/>
      <c r="GW74" s="105"/>
      <c r="GX74" s="105"/>
      <c r="GY74" s="105"/>
      <c r="GZ74" s="105"/>
      <c r="HA74" s="105"/>
      <c r="HB74" s="105"/>
      <c r="HC74" s="105"/>
      <c r="HD74" s="105"/>
      <c r="HE74" s="105"/>
      <c r="HF74" s="105"/>
      <c r="HG74" s="105"/>
      <c r="HH74" s="106"/>
    </row>
    <row r="75" spans="1:216" s="4" customFormat="1" ht="10.5" customHeight="1" x14ac:dyDescent="0.2">
      <c r="A75" s="77" t="s">
        <v>89</v>
      </c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5"/>
      <c r="O75" s="75"/>
      <c r="P75" s="75"/>
      <c r="Q75" s="75"/>
      <c r="R75" s="75"/>
      <c r="S75" s="75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76"/>
      <c r="AW75" s="76"/>
      <c r="AX75" s="76"/>
      <c r="AY75" s="76"/>
      <c r="AZ75" s="76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76"/>
      <c r="BV75" s="76"/>
      <c r="BW75" s="76"/>
      <c r="BX75" s="76"/>
      <c r="BY75" s="76"/>
      <c r="BZ75" s="63"/>
      <c r="CA75" s="63"/>
      <c r="CB75" s="63"/>
      <c r="CC75" s="63"/>
      <c r="CD75" s="63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96">
        <f>CO63+CO58</f>
        <v>1397576.5563866207</v>
      </c>
      <c r="CP75" s="96"/>
      <c r="CQ75" s="96"/>
      <c r="CR75" s="96"/>
      <c r="CS75" s="96"/>
      <c r="CT75" s="64">
        <f>CT63</f>
        <v>27581</v>
      </c>
      <c r="CU75" s="68"/>
      <c r="CV75" s="68"/>
      <c r="CW75" s="68"/>
      <c r="CX75" s="68"/>
      <c r="CY75" s="64">
        <f>CY58+CY63</f>
        <v>1369995.5563866207</v>
      </c>
      <c r="CZ75" s="68"/>
      <c r="DA75" s="68"/>
      <c r="DB75" s="68"/>
      <c r="DC75" s="68"/>
      <c r="DD75" s="68"/>
      <c r="DE75" s="68"/>
      <c r="DF75" s="68"/>
      <c r="DG75" s="68"/>
      <c r="DH75" s="68"/>
      <c r="DI75" s="62">
        <f>DI58+DI63</f>
        <v>263731.83746082801</v>
      </c>
      <c r="DJ75" s="62"/>
      <c r="DK75" s="62"/>
      <c r="DL75" s="62"/>
      <c r="DM75" s="62"/>
      <c r="DN75" s="62">
        <f t="shared" ref="DN75" si="3">DN58+DN63</f>
        <v>253944.11939132199</v>
      </c>
      <c r="DO75" s="62"/>
      <c r="DP75" s="62"/>
      <c r="DQ75" s="62"/>
      <c r="DR75" s="62"/>
      <c r="DS75" s="62">
        <f t="shared" ref="DS75:DX75" si="4">DS58+DS63</f>
        <v>230643.61275806359</v>
      </c>
      <c r="DT75" s="62"/>
      <c r="DU75" s="62"/>
      <c r="DV75" s="62"/>
      <c r="DW75" s="62"/>
      <c r="DX75" s="62">
        <f t="shared" si="4"/>
        <v>314249.83495628898</v>
      </c>
      <c r="DY75" s="62"/>
      <c r="DZ75" s="62"/>
      <c r="EA75" s="62"/>
      <c r="EB75" s="62"/>
      <c r="EC75" s="101">
        <f>EC63+EC58</f>
        <v>335007.15182011802</v>
      </c>
      <c r="ED75" s="102"/>
      <c r="EE75" s="102"/>
      <c r="EF75" s="102"/>
      <c r="EG75" s="102"/>
      <c r="EH75" s="103"/>
      <c r="EI75" s="65"/>
      <c r="EJ75" s="66"/>
      <c r="EK75" s="66"/>
      <c r="EL75" s="66"/>
      <c r="EM75" s="67"/>
      <c r="EN75" s="62">
        <f>EN63+EN58</f>
        <v>330155.63566047797</v>
      </c>
      <c r="EO75" s="97"/>
      <c r="EP75" s="97"/>
      <c r="EQ75" s="97"/>
      <c r="ER75" s="97"/>
      <c r="ES75" s="97"/>
      <c r="ET75" s="62">
        <f>ET63+ET58</f>
        <v>1067420.9207261428</v>
      </c>
      <c r="EU75" s="97"/>
      <c r="EV75" s="97"/>
      <c r="EW75" s="97"/>
      <c r="EX75" s="97"/>
      <c r="EY75" s="97"/>
      <c r="EZ75" s="63"/>
      <c r="FA75" s="63"/>
      <c r="FB75" s="63"/>
      <c r="FC75" s="63"/>
      <c r="FD75" s="63"/>
      <c r="FE75" s="63"/>
      <c r="FF75" s="63"/>
      <c r="FG75" s="63"/>
      <c r="FH75" s="63"/>
      <c r="FI75" s="63"/>
      <c r="FJ75" s="63"/>
      <c r="FK75" s="63"/>
      <c r="FL75" s="63"/>
      <c r="FM75" s="63"/>
      <c r="FN75" s="63"/>
      <c r="FO75" s="63"/>
      <c r="FP75" s="63"/>
      <c r="FQ75" s="63"/>
      <c r="FR75" s="63"/>
      <c r="FS75" s="63"/>
      <c r="FT75" s="63"/>
      <c r="FU75" s="63"/>
      <c r="FV75" s="63"/>
      <c r="FW75" s="63"/>
      <c r="FX75" s="63"/>
      <c r="FY75" s="63"/>
      <c r="FZ75" s="63"/>
      <c r="GA75" s="63"/>
      <c r="GB75" s="63"/>
      <c r="GC75" s="63"/>
      <c r="GD75" s="63"/>
      <c r="GE75" s="63"/>
      <c r="GF75" s="63"/>
      <c r="GG75" s="63"/>
      <c r="GH75" s="63"/>
      <c r="GI75" s="63"/>
      <c r="GJ75" s="63"/>
      <c r="GK75" s="63"/>
      <c r="GL75" s="63"/>
      <c r="GM75" s="63"/>
      <c r="GN75" s="63"/>
      <c r="GO75" s="98"/>
      <c r="GP75" s="99"/>
      <c r="GQ75" s="99"/>
      <c r="GR75" s="99"/>
      <c r="GS75" s="99"/>
      <c r="GT75" s="99"/>
      <c r="GU75" s="100"/>
      <c r="GV75" s="63"/>
      <c r="GW75" s="63"/>
      <c r="GX75" s="63"/>
      <c r="GY75" s="63"/>
      <c r="GZ75" s="63"/>
      <c r="HA75" s="63"/>
      <c r="HB75" s="63"/>
      <c r="HC75" s="63"/>
      <c r="HD75" s="63"/>
      <c r="HE75" s="63"/>
      <c r="HF75" s="63"/>
      <c r="HG75" s="63"/>
      <c r="HH75" s="63"/>
    </row>
    <row r="76" spans="1:216" ht="9" customHeight="1" x14ac:dyDescent="0.2"/>
    <row r="77" spans="1:216" s="2" customFormat="1" ht="10.5" hidden="1" x14ac:dyDescent="0.2">
      <c r="A77" s="10" t="s">
        <v>525</v>
      </c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</row>
    <row r="78" spans="1:216" s="2" customFormat="1" ht="10.5" hidden="1" x14ac:dyDescent="0.2">
      <c r="A78" s="9" t="s">
        <v>337</v>
      </c>
      <c r="CS78" s="28"/>
    </row>
  </sheetData>
  <mergeCells count="1054">
    <mergeCell ref="GU62:HB62"/>
    <mergeCell ref="HC62:HH62"/>
    <mergeCell ref="BU63:BY63"/>
    <mergeCell ref="BZ63:CD63"/>
    <mergeCell ref="AV63:AZ63"/>
    <mergeCell ref="A54:C54"/>
    <mergeCell ref="D54:M54"/>
    <mergeCell ref="N54:S54"/>
    <mergeCell ref="T54:X54"/>
    <mergeCell ref="Y54:AF54"/>
    <mergeCell ref="AG54:AK54"/>
    <mergeCell ref="AL54:AP54"/>
    <mergeCell ref="AQ54:AU54"/>
    <mergeCell ref="AV54:AZ54"/>
    <mergeCell ref="BA54:BE54"/>
    <mergeCell ref="BF54:BJ54"/>
    <mergeCell ref="BK54:BO54"/>
    <mergeCell ref="BP54:BT54"/>
    <mergeCell ref="BU54:BY54"/>
    <mergeCell ref="BZ54:CD54"/>
    <mergeCell ref="CE54:CI54"/>
    <mergeCell ref="GI54:GN54"/>
    <mergeCell ref="A62:C62"/>
    <mergeCell ref="D62:M62"/>
    <mergeCell ref="N62:S62"/>
    <mergeCell ref="T62:X62"/>
    <mergeCell ref="Y62:AF62"/>
    <mergeCell ref="AG62:AK62"/>
    <mergeCell ref="AL62:AP62"/>
    <mergeCell ref="AQ62:AU62"/>
    <mergeCell ref="AV62:AZ62"/>
    <mergeCell ref="BA62:BE62"/>
    <mergeCell ref="BF62:BJ62"/>
    <mergeCell ref="BK62:BO62"/>
    <mergeCell ref="BP62:BT62"/>
    <mergeCell ref="GI62:GN62"/>
    <mergeCell ref="CT62:CX62"/>
    <mergeCell ref="EZ62:FE62"/>
    <mergeCell ref="EN13:ES33"/>
    <mergeCell ref="DS54:DW54"/>
    <mergeCell ref="EZ13:FE33"/>
    <mergeCell ref="DX54:EB54"/>
    <mergeCell ref="EC54:EH54"/>
    <mergeCell ref="EI54:EM54"/>
    <mergeCell ref="EN54:ES54"/>
    <mergeCell ref="ET54:EY54"/>
    <mergeCell ref="EZ54:FE54"/>
    <mergeCell ref="FF54:FK54"/>
    <mergeCell ref="FL54:FQ54"/>
    <mergeCell ref="FR54:GB54"/>
    <mergeCell ref="GC54:GH54"/>
    <mergeCell ref="FF62:FK62"/>
    <mergeCell ref="FL62:FQ62"/>
    <mergeCell ref="FR62:GB62"/>
    <mergeCell ref="FF42:FK42"/>
    <mergeCell ref="FL42:FQ42"/>
    <mergeCell ref="CT42:CX42"/>
    <mergeCell ref="CO42:CS42"/>
    <mergeCell ref="BZ45:CD45"/>
    <mergeCell ref="CE45:CI45"/>
    <mergeCell ref="CJ45:CN45"/>
    <mergeCell ref="GI34:GN34"/>
    <mergeCell ref="CE35:CI35"/>
    <mergeCell ref="CJ35:CN35"/>
    <mergeCell ref="GO48:GT48"/>
    <mergeCell ref="GU48:HB48"/>
    <mergeCell ref="CJ54:CN54"/>
    <mergeCell ref="HC48:HH48"/>
    <mergeCell ref="GO54:GT54"/>
    <mergeCell ref="GU54:HB54"/>
    <mergeCell ref="HC54:HH54"/>
    <mergeCell ref="CO54:CS54"/>
    <mergeCell ref="CT54:CX54"/>
    <mergeCell ref="CY54:DC54"/>
    <mergeCell ref="DD54:DH54"/>
    <mergeCell ref="DI54:DM54"/>
    <mergeCell ref="DN54:DR54"/>
    <mergeCell ref="A7:HH7"/>
    <mergeCell ref="AG13:CD13"/>
    <mergeCell ref="BF14:CD14"/>
    <mergeCell ref="A8:HH8"/>
    <mergeCell ref="BK35:BO35"/>
    <mergeCell ref="BP35:BT35"/>
    <mergeCell ref="BU35:BY35"/>
    <mergeCell ref="BZ35:CD35"/>
    <mergeCell ref="A43:HH43"/>
    <mergeCell ref="FR42:GB42"/>
    <mergeCell ref="GC42:GH42"/>
    <mergeCell ref="GI42:GN42"/>
    <mergeCell ref="GO42:GT42"/>
    <mergeCell ref="GU42:HB42"/>
    <mergeCell ref="HC42:HH42"/>
    <mergeCell ref="DX42:EB42"/>
    <mergeCell ref="EN42:ES42"/>
    <mergeCell ref="ET42:EY42"/>
    <mergeCell ref="EZ42:FE42"/>
    <mergeCell ref="BA47:BE47"/>
    <mergeCell ref="BF47:BJ47"/>
    <mergeCell ref="BK47:BO47"/>
    <mergeCell ref="A49:HH49"/>
    <mergeCell ref="FR48:GB48"/>
    <mergeCell ref="GC48:GH48"/>
    <mergeCell ref="GI48:GN48"/>
    <mergeCell ref="FL13:GB14"/>
    <mergeCell ref="FF13:FK33"/>
    <mergeCell ref="CO13:DC14"/>
    <mergeCell ref="FL15:FQ33"/>
    <mergeCell ref="FR15:GB33"/>
    <mergeCell ref="GC13:GH33"/>
    <mergeCell ref="GI13:GN33"/>
    <mergeCell ref="GO13:GT33"/>
    <mergeCell ref="GU13:HB33"/>
    <mergeCell ref="HC13:HH33"/>
    <mergeCell ref="CT15:DC15"/>
    <mergeCell ref="BP34:BT34"/>
    <mergeCell ref="BU34:BY34"/>
    <mergeCell ref="BZ34:CD34"/>
    <mergeCell ref="CE34:CI34"/>
    <mergeCell ref="CJ34:CN34"/>
    <mergeCell ref="CO34:CS34"/>
    <mergeCell ref="A34:C34"/>
    <mergeCell ref="D34:M34"/>
    <mergeCell ref="N34:S34"/>
    <mergeCell ref="T34:X34"/>
    <mergeCell ref="Y34:AF34"/>
    <mergeCell ref="AG34:AK34"/>
    <mergeCell ref="FR34:GB34"/>
    <mergeCell ref="GC34:GH34"/>
    <mergeCell ref="A9:HH9"/>
    <mergeCell ref="DC10:DJ10"/>
    <mergeCell ref="BF15:BY15"/>
    <mergeCell ref="AG15:AZ15"/>
    <mergeCell ref="AG14:BE14"/>
    <mergeCell ref="AG12:CD12"/>
    <mergeCell ref="CE12:CI33"/>
    <mergeCell ref="CJ12:CN33"/>
    <mergeCell ref="CO15:CS33"/>
    <mergeCell ref="CT16:CX33"/>
    <mergeCell ref="CY16:DC33"/>
    <mergeCell ref="DD13:DH33"/>
    <mergeCell ref="DI16:DM33"/>
    <mergeCell ref="EI13:EM28"/>
    <mergeCell ref="DN16:DR33"/>
    <mergeCell ref="DS16:DW33"/>
    <mergeCell ref="A12:C33"/>
    <mergeCell ref="D12:M33"/>
    <mergeCell ref="N12:S33"/>
    <mergeCell ref="Y12:AF33"/>
    <mergeCell ref="AG16:AK33"/>
    <mergeCell ref="AL16:AP33"/>
    <mergeCell ref="AQ16:AU33"/>
    <mergeCell ref="AV16:AZ33"/>
    <mergeCell ref="BA15:BE33"/>
    <mergeCell ref="BF16:BJ33"/>
    <mergeCell ref="BK16:BO33"/>
    <mergeCell ref="BP16:BT33"/>
    <mergeCell ref="BU16:BY33"/>
    <mergeCell ref="BZ15:CD33"/>
    <mergeCell ref="T12:X33"/>
    <mergeCell ref="ET13:EY33"/>
    <mergeCell ref="GO34:GT34"/>
    <mergeCell ref="GU34:HB34"/>
    <mergeCell ref="HC34:HH34"/>
    <mergeCell ref="DX34:EB34"/>
    <mergeCell ref="EN34:ES34"/>
    <mergeCell ref="ET34:EY34"/>
    <mergeCell ref="EZ34:FE34"/>
    <mergeCell ref="FF34:FK34"/>
    <mergeCell ref="FL34:FQ34"/>
    <mergeCell ref="CT34:CX34"/>
    <mergeCell ref="CY34:DC34"/>
    <mergeCell ref="DD34:DH34"/>
    <mergeCell ref="DI34:DM34"/>
    <mergeCell ref="DN34:DR34"/>
    <mergeCell ref="DS34:DW34"/>
    <mergeCell ref="AL34:AP34"/>
    <mergeCell ref="AQ34:AU34"/>
    <mergeCell ref="AV34:AZ34"/>
    <mergeCell ref="BA34:BE34"/>
    <mergeCell ref="BF34:BJ34"/>
    <mergeCell ref="BK34:BO34"/>
    <mergeCell ref="AG35:AK35"/>
    <mergeCell ref="AL35:AP35"/>
    <mergeCell ref="AQ35:AU35"/>
    <mergeCell ref="AV35:AZ35"/>
    <mergeCell ref="BA35:BE35"/>
    <mergeCell ref="BF35:BJ35"/>
    <mergeCell ref="A35:C35"/>
    <mergeCell ref="D35:M35"/>
    <mergeCell ref="N35:S35"/>
    <mergeCell ref="T35:X35"/>
    <mergeCell ref="Y35:AF35"/>
    <mergeCell ref="HC35:HH35"/>
    <mergeCell ref="FL35:FQ35"/>
    <mergeCell ref="FR35:GB35"/>
    <mergeCell ref="GC35:GH35"/>
    <mergeCell ref="GI35:GN35"/>
    <mergeCell ref="GO35:GT35"/>
    <mergeCell ref="GU35:HB35"/>
    <mergeCell ref="DS35:DW35"/>
    <mergeCell ref="DX35:EB35"/>
    <mergeCell ref="EN35:ES35"/>
    <mergeCell ref="ET35:EY35"/>
    <mergeCell ref="EZ35:FE35"/>
    <mergeCell ref="FF35:FK35"/>
    <mergeCell ref="CO35:CS35"/>
    <mergeCell ref="CT35:CX35"/>
    <mergeCell ref="CY35:DC35"/>
    <mergeCell ref="DD35:DH35"/>
    <mergeCell ref="DI35:DM35"/>
    <mergeCell ref="DN35:DR35"/>
    <mergeCell ref="FF38:FK38"/>
    <mergeCell ref="A38:C38"/>
    <mergeCell ref="D38:M38"/>
    <mergeCell ref="N38:S38"/>
    <mergeCell ref="T38:X38"/>
    <mergeCell ref="Y38:AF38"/>
    <mergeCell ref="AG38:AK38"/>
    <mergeCell ref="A39:HH39"/>
    <mergeCell ref="A40:HH40"/>
    <mergeCell ref="EI38:EM38"/>
    <mergeCell ref="FL38:FQ38"/>
    <mergeCell ref="CT38:CX38"/>
    <mergeCell ref="CY38:DC38"/>
    <mergeCell ref="DD38:DH38"/>
    <mergeCell ref="DI38:DM38"/>
    <mergeCell ref="DN38:DR38"/>
    <mergeCell ref="DS38:DW38"/>
    <mergeCell ref="BP38:BT38"/>
    <mergeCell ref="BU38:BY38"/>
    <mergeCell ref="BZ38:CD38"/>
    <mergeCell ref="CE38:CI38"/>
    <mergeCell ref="CJ38:CN38"/>
    <mergeCell ref="CO38:CS38"/>
    <mergeCell ref="AL38:AP38"/>
    <mergeCell ref="AQ38:AU38"/>
    <mergeCell ref="AV38:AZ38"/>
    <mergeCell ref="BA38:BE38"/>
    <mergeCell ref="BF38:BJ38"/>
    <mergeCell ref="BK38:BO38"/>
    <mergeCell ref="A36:C36"/>
    <mergeCell ref="D36:M36"/>
    <mergeCell ref="BK41:BO41"/>
    <mergeCell ref="BP41:BT41"/>
    <mergeCell ref="BU41:BY41"/>
    <mergeCell ref="BZ41:CD41"/>
    <mergeCell ref="CE41:CI41"/>
    <mergeCell ref="CJ41:CN41"/>
    <mergeCell ref="AG41:AK41"/>
    <mergeCell ref="AL41:AP41"/>
    <mergeCell ref="AQ41:AU41"/>
    <mergeCell ref="AV41:AZ41"/>
    <mergeCell ref="BA41:BE41"/>
    <mergeCell ref="BF41:BJ41"/>
    <mergeCell ref="A41:C41"/>
    <mergeCell ref="D41:M41"/>
    <mergeCell ref="N41:S41"/>
    <mergeCell ref="T41:X41"/>
    <mergeCell ref="Y41:AF41"/>
    <mergeCell ref="N36:S36"/>
    <mergeCell ref="T36:X36"/>
    <mergeCell ref="Y36:AF36"/>
    <mergeCell ref="AG36:AK36"/>
    <mergeCell ref="Y37:AF37"/>
    <mergeCell ref="A37:C37"/>
    <mergeCell ref="D37:M37"/>
    <mergeCell ref="AL37:AP37"/>
    <mergeCell ref="AQ37:AU37"/>
    <mergeCell ref="AV37:AZ37"/>
    <mergeCell ref="BA37:BE37"/>
    <mergeCell ref="BF37:BJ37"/>
    <mergeCell ref="N37:S37"/>
    <mergeCell ref="HC41:HH41"/>
    <mergeCell ref="FL41:FQ41"/>
    <mergeCell ref="FR41:GB41"/>
    <mergeCell ref="GC41:GH41"/>
    <mergeCell ref="GI41:GN41"/>
    <mergeCell ref="GO41:GT41"/>
    <mergeCell ref="GU41:HB41"/>
    <mergeCell ref="DS41:DW41"/>
    <mergeCell ref="DX41:EB41"/>
    <mergeCell ref="EN41:ES41"/>
    <mergeCell ref="ET41:EY41"/>
    <mergeCell ref="EZ41:FE41"/>
    <mergeCell ref="FF41:FK41"/>
    <mergeCell ref="CO41:CS41"/>
    <mergeCell ref="CT41:CX41"/>
    <mergeCell ref="CY41:DC41"/>
    <mergeCell ref="DD41:DH41"/>
    <mergeCell ref="DI41:DM41"/>
    <mergeCell ref="DN41:DR41"/>
    <mergeCell ref="GU44:HB44"/>
    <mergeCell ref="HC44:HH44"/>
    <mergeCell ref="DX44:EB44"/>
    <mergeCell ref="EN44:ES44"/>
    <mergeCell ref="ET44:EY44"/>
    <mergeCell ref="EZ44:FE44"/>
    <mergeCell ref="FF44:FK44"/>
    <mergeCell ref="FL44:FQ44"/>
    <mergeCell ref="CT44:CX44"/>
    <mergeCell ref="CY44:DC44"/>
    <mergeCell ref="DD44:DH44"/>
    <mergeCell ref="DI44:DM44"/>
    <mergeCell ref="DN44:DR44"/>
    <mergeCell ref="DS44:DW44"/>
    <mergeCell ref="BP44:BT44"/>
    <mergeCell ref="BU44:BY44"/>
    <mergeCell ref="BZ44:CD44"/>
    <mergeCell ref="CE44:CI44"/>
    <mergeCell ref="CJ44:CN44"/>
    <mergeCell ref="CO44:CS44"/>
    <mergeCell ref="FR44:GB44"/>
    <mergeCell ref="GC44:GH44"/>
    <mergeCell ref="GI44:GN44"/>
    <mergeCell ref="A42:C42"/>
    <mergeCell ref="GO44:GT44"/>
    <mergeCell ref="CY42:DC42"/>
    <mergeCell ref="DD42:DH42"/>
    <mergeCell ref="DI42:DM42"/>
    <mergeCell ref="DN42:DR42"/>
    <mergeCell ref="DS42:DW42"/>
    <mergeCell ref="BP42:BT42"/>
    <mergeCell ref="BU42:BY42"/>
    <mergeCell ref="BZ42:CD42"/>
    <mergeCell ref="CE42:CI42"/>
    <mergeCell ref="CJ42:CN42"/>
    <mergeCell ref="AL42:AP42"/>
    <mergeCell ref="AQ42:AU42"/>
    <mergeCell ref="AV42:AZ42"/>
    <mergeCell ref="BA42:BE42"/>
    <mergeCell ref="BF42:BJ42"/>
    <mergeCell ref="AG42:AK42"/>
    <mergeCell ref="BK42:BO42"/>
    <mergeCell ref="D42:M42"/>
    <mergeCell ref="N42:S42"/>
    <mergeCell ref="T42:X42"/>
    <mergeCell ref="Y42:AF42"/>
    <mergeCell ref="AG45:AK45"/>
    <mergeCell ref="AL45:AP45"/>
    <mergeCell ref="AQ45:AU45"/>
    <mergeCell ref="AV45:AZ45"/>
    <mergeCell ref="BA45:BE45"/>
    <mergeCell ref="BF45:BJ45"/>
    <mergeCell ref="A45:C45"/>
    <mergeCell ref="D45:M45"/>
    <mergeCell ref="N45:S45"/>
    <mergeCell ref="T45:X45"/>
    <mergeCell ref="Y45:AF45"/>
    <mergeCell ref="AL44:AP44"/>
    <mergeCell ref="AQ44:AU44"/>
    <mergeCell ref="AV44:AZ44"/>
    <mergeCell ref="BA44:BE44"/>
    <mergeCell ref="BF44:BJ44"/>
    <mergeCell ref="BK44:BO44"/>
    <mergeCell ref="A44:C44"/>
    <mergeCell ref="D44:M44"/>
    <mergeCell ref="N44:S44"/>
    <mergeCell ref="T44:X44"/>
    <mergeCell ref="Y44:AF44"/>
    <mergeCell ref="AG44:AK44"/>
    <mergeCell ref="AL47:AP47"/>
    <mergeCell ref="AQ47:AU47"/>
    <mergeCell ref="AV47:AZ47"/>
    <mergeCell ref="A47:C47"/>
    <mergeCell ref="D47:M47"/>
    <mergeCell ref="N47:S47"/>
    <mergeCell ref="T47:X47"/>
    <mergeCell ref="Y47:AF47"/>
    <mergeCell ref="AG47:AK47"/>
    <mergeCell ref="A46:HH46"/>
    <mergeCell ref="HC45:HH45"/>
    <mergeCell ref="FL45:FQ45"/>
    <mergeCell ref="FR45:GB45"/>
    <mergeCell ref="GC45:GH45"/>
    <mergeCell ref="GI45:GN45"/>
    <mergeCell ref="GO45:GT45"/>
    <mergeCell ref="GU45:HB45"/>
    <mergeCell ref="DS45:DW45"/>
    <mergeCell ref="DX45:EB45"/>
    <mergeCell ref="EN45:ES45"/>
    <mergeCell ref="ET45:EY45"/>
    <mergeCell ref="EZ45:FE45"/>
    <mergeCell ref="FF45:FK45"/>
    <mergeCell ref="CO45:CS45"/>
    <mergeCell ref="CT45:CX45"/>
    <mergeCell ref="CY45:DC45"/>
    <mergeCell ref="DD45:DH45"/>
    <mergeCell ref="DI45:DM45"/>
    <mergeCell ref="DN45:DR45"/>
    <mergeCell ref="BK45:BO45"/>
    <mergeCell ref="BP45:BT45"/>
    <mergeCell ref="BU45:BY45"/>
    <mergeCell ref="GO47:GT47"/>
    <mergeCell ref="GU47:HB47"/>
    <mergeCell ref="HC47:HH47"/>
    <mergeCell ref="DX47:EB47"/>
    <mergeCell ref="EN47:ES47"/>
    <mergeCell ref="ET47:EY47"/>
    <mergeCell ref="EZ47:FE47"/>
    <mergeCell ref="FF47:FK47"/>
    <mergeCell ref="FL47:FQ47"/>
    <mergeCell ref="CT47:CX47"/>
    <mergeCell ref="CY47:DC47"/>
    <mergeCell ref="DD47:DH47"/>
    <mergeCell ref="DI47:DM47"/>
    <mergeCell ref="DN47:DR47"/>
    <mergeCell ref="DS47:DW47"/>
    <mergeCell ref="BP47:BT47"/>
    <mergeCell ref="BU47:BY47"/>
    <mergeCell ref="BZ47:CD47"/>
    <mergeCell ref="CE47:CI47"/>
    <mergeCell ref="CJ47:CN47"/>
    <mergeCell ref="CO47:CS47"/>
    <mergeCell ref="FF48:FK48"/>
    <mergeCell ref="FL48:FQ48"/>
    <mergeCell ref="CT48:CX48"/>
    <mergeCell ref="CY48:DC48"/>
    <mergeCell ref="DD48:DH48"/>
    <mergeCell ref="DI48:DM48"/>
    <mergeCell ref="DN48:DR48"/>
    <mergeCell ref="DS48:DW48"/>
    <mergeCell ref="BP48:BT48"/>
    <mergeCell ref="BU48:BY48"/>
    <mergeCell ref="BZ48:CD48"/>
    <mergeCell ref="CE48:CI48"/>
    <mergeCell ref="CJ48:CN48"/>
    <mergeCell ref="CO48:CS48"/>
    <mergeCell ref="FR47:GB47"/>
    <mergeCell ref="GC47:GH47"/>
    <mergeCell ref="GI47:GN47"/>
    <mergeCell ref="AL48:AP48"/>
    <mergeCell ref="AQ48:AU48"/>
    <mergeCell ref="AV48:AZ48"/>
    <mergeCell ref="BA48:BE48"/>
    <mergeCell ref="BF48:BJ48"/>
    <mergeCell ref="BK48:BO48"/>
    <mergeCell ref="A48:C48"/>
    <mergeCell ref="BP50:BT50"/>
    <mergeCell ref="BU50:BY50"/>
    <mergeCell ref="BZ50:CD50"/>
    <mergeCell ref="CE50:CI50"/>
    <mergeCell ref="CJ50:CN50"/>
    <mergeCell ref="CO50:CS50"/>
    <mergeCell ref="AL50:AP50"/>
    <mergeCell ref="AQ50:AU50"/>
    <mergeCell ref="AV50:AZ50"/>
    <mergeCell ref="BA50:BE50"/>
    <mergeCell ref="BF50:BJ50"/>
    <mergeCell ref="BK50:BO50"/>
    <mergeCell ref="A50:C50"/>
    <mergeCell ref="D50:M50"/>
    <mergeCell ref="N50:S50"/>
    <mergeCell ref="T50:X50"/>
    <mergeCell ref="Y50:AF50"/>
    <mergeCell ref="AG50:AK50"/>
    <mergeCell ref="D48:M48"/>
    <mergeCell ref="N48:S48"/>
    <mergeCell ref="T48:X48"/>
    <mergeCell ref="Y48:AF48"/>
    <mergeCell ref="AG48:AK48"/>
    <mergeCell ref="CY51:DC51"/>
    <mergeCell ref="DD51:DH51"/>
    <mergeCell ref="DI51:DM51"/>
    <mergeCell ref="DN51:DR51"/>
    <mergeCell ref="DS51:DW51"/>
    <mergeCell ref="BP51:BT51"/>
    <mergeCell ref="BU51:BY51"/>
    <mergeCell ref="BZ51:CD51"/>
    <mergeCell ref="CE51:CI51"/>
    <mergeCell ref="CJ51:CN51"/>
    <mergeCell ref="CO51:CS51"/>
    <mergeCell ref="FR50:GB50"/>
    <mergeCell ref="GC50:GH50"/>
    <mergeCell ref="GI50:GN50"/>
    <mergeCell ref="GO50:GT50"/>
    <mergeCell ref="GU50:HB50"/>
    <mergeCell ref="DX50:EB50"/>
    <mergeCell ref="EN50:ES50"/>
    <mergeCell ref="ET50:EY50"/>
    <mergeCell ref="EZ50:FE50"/>
    <mergeCell ref="FF50:FK50"/>
    <mergeCell ref="FL50:FQ50"/>
    <mergeCell ref="CT50:CX50"/>
    <mergeCell ref="CY50:DC50"/>
    <mergeCell ref="DD50:DH50"/>
    <mergeCell ref="DI50:DM50"/>
    <mergeCell ref="DN50:DR50"/>
    <mergeCell ref="DS50:DW50"/>
    <mergeCell ref="CO52:CS52"/>
    <mergeCell ref="AL52:AP52"/>
    <mergeCell ref="AQ52:AU52"/>
    <mergeCell ref="AV52:AZ52"/>
    <mergeCell ref="BA52:BE52"/>
    <mergeCell ref="BF52:BJ52"/>
    <mergeCell ref="BK52:BO52"/>
    <mergeCell ref="N52:S52"/>
    <mergeCell ref="T52:X52"/>
    <mergeCell ref="Y52:AF52"/>
    <mergeCell ref="AG52:AK52"/>
    <mergeCell ref="A52:M52"/>
    <mergeCell ref="FR51:GB51"/>
    <mergeCell ref="GC51:GH51"/>
    <mergeCell ref="GI51:GN51"/>
    <mergeCell ref="GO51:GT51"/>
    <mergeCell ref="AL51:AP51"/>
    <mergeCell ref="AQ51:AU51"/>
    <mergeCell ref="AV51:AZ51"/>
    <mergeCell ref="BA51:BE51"/>
    <mergeCell ref="BF51:BJ51"/>
    <mergeCell ref="BK51:BO51"/>
    <mergeCell ref="A51:C51"/>
    <mergeCell ref="D51:M51"/>
    <mergeCell ref="N51:S51"/>
    <mergeCell ref="T51:X51"/>
    <mergeCell ref="Y51:AF51"/>
    <mergeCell ref="AG51:AK51"/>
    <mergeCell ref="DX51:EB51"/>
    <mergeCell ref="EN51:ES51"/>
    <mergeCell ref="ET51:EY51"/>
    <mergeCell ref="CT51:CX51"/>
    <mergeCell ref="AL36:AP36"/>
    <mergeCell ref="AQ36:AU36"/>
    <mergeCell ref="AV36:AZ36"/>
    <mergeCell ref="FR36:GB36"/>
    <mergeCell ref="GC36:GH36"/>
    <mergeCell ref="GI36:GN36"/>
    <mergeCell ref="GO36:GT36"/>
    <mergeCell ref="BK37:BO37"/>
    <mergeCell ref="A53:HH53"/>
    <mergeCell ref="FR52:GB52"/>
    <mergeCell ref="GC52:GH52"/>
    <mergeCell ref="GI52:GN52"/>
    <mergeCell ref="GO52:GT52"/>
    <mergeCell ref="GU52:HB52"/>
    <mergeCell ref="HC52:HH52"/>
    <mergeCell ref="DX52:EB52"/>
    <mergeCell ref="EN52:ES52"/>
    <mergeCell ref="ET52:EY52"/>
    <mergeCell ref="EZ52:FE52"/>
    <mergeCell ref="FF52:FK52"/>
    <mergeCell ref="FL52:FQ52"/>
    <mergeCell ref="CT52:CX52"/>
    <mergeCell ref="CY52:DC52"/>
    <mergeCell ref="DD52:DH52"/>
    <mergeCell ref="DI52:DM52"/>
    <mergeCell ref="DN52:DR52"/>
    <mergeCell ref="DS52:DW52"/>
    <mergeCell ref="BP52:BT52"/>
    <mergeCell ref="BU52:BY52"/>
    <mergeCell ref="BZ52:CD52"/>
    <mergeCell ref="CE52:CI52"/>
    <mergeCell ref="CJ52:CN52"/>
    <mergeCell ref="DD63:DH63"/>
    <mergeCell ref="DI63:DM63"/>
    <mergeCell ref="DN63:DR63"/>
    <mergeCell ref="DS63:DW63"/>
    <mergeCell ref="FR38:GB38"/>
    <mergeCell ref="GC38:GH38"/>
    <mergeCell ref="GI38:GN38"/>
    <mergeCell ref="GO38:GT38"/>
    <mergeCell ref="GU38:HB38"/>
    <mergeCell ref="HC38:HH38"/>
    <mergeCell ref="DX38:EB38"/>
    <mergeCell ref="EN38:ES38"/>
    <mergeCell ref="ET38:EY38"/>
    <mergeCell ref="EZ38:FE38"/>
    <mergeCell ref="FR63:GB63"/>
    <mergeCell ref="GC63:GH63"/>
    <mergeCell ref="GI63:GN63"/>
    <mergeCell ref="GO63:GT63"/>
    <mergeCell ref="EC58:EH58"/>
    <mergeCell ref="EI58:EM58"/>
    <mergeCell ref="DN58:DR58"/>
    <mergeCell ref="DS58:DW58"/>
    <mergeCell ref="GU51:HB51"/>
    <mergeCell ref="HC51:HH51"/>
    <mergeCell ref="EZ51:FE51"/>
    <mergeCell ref="FF51:FK51"/>
    <mergeCell ref="FL51:FQ51"/>
    <mergeCell ref="HC50:HH50"/>
    <mergeCell ref="DX48:EB48"/>
    <mergeCell ref="EN48:ES48"/>
    <mergeCell ref="ET48:EY48"/>
    <mergeCell ref="EZ48:FE48"/>
    <mergeCell ref="AV58:AZ58"/>
    <mergeCell ref="BA58:BE58"/>
    <mergeCell ref="BF58:BJ58"/>
    <mergeCell ref="BK58:BO58"/>
    <mergeCell ref="N58:S58"/>
    <mergeCell ref="T58:X58"/>
    <mergeCell ref="Y58:AF58"/>
    <mergeCell ref="AG58:AK58"/>
    <mergeCell ref="GU36:HB36"/>
    <mergeCell ref="HC36:HH36"/>
    <mergeCell ref="DX36:EB36"/>
    <mergeCell ref="EN36:ES36"/>
    <mergeCell ref="ET36:EY36"/>
    <mergeCell ref="EZ36:FE36"/>
    <mergeCell ref="FF36:FK36"/>
    <mergeCell ref="FL36:FQ36"/>
    <mergeCell ref="FR37:GB37"/>
    <mergeCell ref="GC37:GH37"/>
    <mergeCell ref="GI37:GN37"/>
    <mergeCell ref="GO37:GT37"/>
    <mergeCell ref="CT36:CX36"/>
    <mergeCell ref="CY36:DC36"/>
    <mergeCell ref="DD36:DH36"/>
    <mergeCell ref="DI36:DM36"/>
    <mergeCell ref="DN36:DR36"/>
    <mergeCell ref="DS36:DW36"/>
    <mergeCell ref="BP36:BT36"/>
    <mergeCell ref="BU36:BY36"/>
    <mergeCell ref="BZ36:CD36"/>
    <mergeCell ref="CE36:CI36"/>
    <mergeCell ref="CJ36:CN36"/>
    <mergeCell ref="CO36:CS36"/>
    <mergeCell ref="GU37:HB37"/>
    <mergeCell ref="EI56:EM56"/>
    <mergeCell ref="HC37:HH37"/>
    <mergeCell ref="DX37:EB37"/>
    <mergeCell ref="EN37:ES37"/>
    <mergeCell ref="ET37:EY37"/>
    <mergeCell ref="EZ37:FE37"/>
    <mergeCell ref="FF37:FK37"/>
    <mergeCell ref="FL37:FQ37"/>
    <mergeCell ref="BP63:BT63"/>
    <mergeCell ref="GU63:HB63"/>
    <mergeCell ref="HC63:HH63"/>
    <mergeCell ref="DX63:EB63"/>
    <mergeCell ref="EN63:ES63"/>
    <mergeCell ref="ET63:EY63"/>
    <mergeCell ref="EZ63:FE63"/>
    <mergeCell ref="FF63:FK63"/>
    <mergeCell ref="FL63:FQ63"/>
    <mergeCell ref="A61:HH61"/>
    <mergeCell ref="AL63:AP63"/>
    <mergeCell ref="AQ63:AU63"/>
    <mergeCell ref="CE58:CI58"/>
    <mergeCell ref="CJ58:CN58"/>
    <mergeCell ref="CO58:CS58"/>
    <mergeCell ref="AL58:AP58"/>
    <mergeCell ref="CT58:CX58"/>
    <mergeCell ref="CY58:DC58"/>
    <mergeCell ref="DD58:DH58"/>
    <mergeCell ref="DI58:DM58"/>
    <mergeCell ref="DX57:EB57"/>
    <mergeCell ref="EC57:EH57"/>
    <mergeCell ref="AQ58:AU58"/>
    <mergeCell ref="BU67:BY67"/>
    <mergeCell ref="BZ67:CD67"/>
    <mergeCell ref="CE67:CI67"/>
    <mergeCell ref="CJ67:CN67"/>
    <mergeCell ref="CO67:CS67"/>
    <mergeCell ref="FR67:GB67"/>
    <mergeCell ref="GC67:GH67"/>
    <mergeCell ref="GI67:GN67"/>
    <mergeCell ref="A66:HH66"/>
    <mergeCell ref="A65:HH65"/>
    <mergeCell ref="AG37:AK37"/>
    <mergeCell ref="T63:X63"/>
    <mergeCell ref="Y63:AF63"/>
    <mergeCell ref="AG63:AK63"/>
    <mergeCell ref="A63:M63"/>
    <mergeCell ref="BA36:BE36"/>
    <mergeCell ref="BF36:BJ36"/>
    <mergeCell ref="BK36:BO36"/>
    <mergeCell ref="A64:HH64"/>
    <mergeCell ref="CT37:CX37"/>
    <mergeCell ref="CY37:DC37"/>
    <mergeCell ref="DD37:DH37"/>
    <mergeCell ref="DI37:DM37"/>
    <mergeCell ref="DN37:DR37"/>
    <mergeCell ref="DS37:DW37"/>
    <mergeCell ref="BP37:BT37"/>
    <mergeCell ref="BU37:BY37"/>
    <mergeCell ref="BZ37:CD37"/>
    <mergeCell ref="CE37:CI37"/>
    <mergeCell ref="CJ37:CN37"/>
    <mergeCell ref="CO37:CS37"/>
    <mergeCell ref="T37:X37"/>
    <mergeCell ref="BK67:BO67"/>
    <mergeCell ref="A67:C67"/>
    <mergeCell ref="D67:M67"/>
    <mergeCell ref="N67:S67"/>
    <mergeCell ref="T67:X67"/>
    <mergeCell ref="Y67:AF67"/>
    <mergeCell ref="AG67:AK67"/>
    <mergeCell ref="GO67:GT67"/>
    <mergeCell ref="GU67:HB67"/>
    <mergeCell ref="AL67:AP67"/>
    <mergeCell ref="AQ67:AU67"/>
    <mergeCell ref="AV67:AZ67"/>
    <mergeCell ref="A57:C57"/>
    <mergeCell ref="D57:M57"/>
    <mergeCell ref="N57:S57"/>
    <mergeCell ref="T57:X57"/>
    <mergeCell ref="Y57:AF57"/>
    <mergeCell ref="AG57:AK57"/>
    <mergeCell ref="AL57:AP57"/>
    <mergeCell ref="AQ57:AU57"/>
    <mergeCell ref="AV57:AZ57"/>
    <mergeCell ref="BA57:BE57"/>
    <mergeCell ref="BF57:BJ57"/>
    <mergeCell ref="BK57:BO57"/>
    <mergeCell ref="DX67:EB67"/>
    <mergeCell ref="DD62:DH62"/>
    <mergeCell ref="DI62:DM62"/>
    <mergeCell ref="DN62:DR62"/>
    <mergeCell ref="GO62:GT62"/>
    <mergeCell ref="DS62:DW62"/>
    <mergeCell ref="DX62:EB62"/>
    <mergeCell ref="BP67:BT67"/>
    <mergeCell ref="N70:S70"/>
    <mergeCell ref="T70:X70"/>
    <mergeCell ref="Y70:AF70"/>
    <mergeCell ref="AG70:AK70"/>
    <mergeCell ref="CJ68:CN68"/>
    <mergeCell ref="CO68:CS68"/>
    <mergeCell ref="AL68:AP68"/>
    <mergeCell ref="AQ68:AU68"/>
    <mergeCell ref="AV68:AZ68"/>
    <mergeCell ref="BA68:BE68"/>
    <mergeCell ref="BF68:BJ68"/>
    <mergeCell ref="BK68:BO68"/>
    <mergeCell ref="A68:C68"/>
    <mergeCell ref="D68:M68"/>
    <mergeCell ref="N68:S68"/>
    <mergeCell ref="Y68:AF68"/>
    <mergeCell ref="AG68:AK68"/>
    <mergeCell ref="GC70:GH70"/>
    <mergeCell ref="GI70:GN70"/>
    <mergeCell ref="GO70:GT70"/>
    <mergeCell ref="GU70:HB70"/>
    <mergeCell ref="HC70:HH70"/>
    <mergeCell ref="DX70:EB70"/>
    <mergeCell ref="EN70:ES70"/>
    <mergeCell ref="ET70:EY70"/>
    <mergeCell ref="EZ70:FE70"/>
    <mergeCell ref="FF70:FK70"/>
    <mergeCell ref="FL70:FQ70"/>
    <mergeCell ref="CT70:CX70"/>
    <mergeCell ref="CY70:DC70"/>
    <mergeCell ref="DD70:DH70"/>
    <mergeCell ref="DI70:DM70"/>
    <mergeCell ref="DN70:DR70"/>
    <mergeCell ref="DS70:DW70"/>
    <mergeCell ref="FR70:GB70"/>
    <mergeCell ref="GC71:GH71"/>
    <mergeCell ref="GI71:GN71"/>
    <mergeCell ref="GO71:GT71"/>
    <mergeCell ref="GU71:HB71"/>
    <mergeCell ref="HC71:HH71"/>
    <mergeCell ref="DX71:EB71"/>
    <mergeCell ref="EN71:ES71"/>
    <mergeCell ref="ET71:EY71"/>
    <mergeCell ref="EZ71:FE71"/>
    <mergeCell ref="FF71:FK71"/>
    <mergeCell ref="FL71:FQ71"/>
    <mergeCell ref="CT71:CX71"/>
    <mergeCell ref="CY71:DC71"/>
    <mergeCell ref="DD71:DH71"/>
    <mergeCell ref="DI71:DM71"/>
    <mergeCell ref="DN71:DR71"/>
    <mergeCell ref="DS71:DW71"/>
    <mergeCell ref="FR71:GB71"/>
    <mergeCell ref="BP71:BT71"/>
    <mergeCell ref="BU71:BY71"/>
    <mergeCell ref="BZ71:CD71"/>
    <mergeCell ref="CE71:CI71"/>
    <mergeCell ref="CJ71:CN71"/>
    <mergeCell ref="CO71:CS71"/>
    <mergeCell ref="AL71:AP71"/>
    <mergeCell ref="AQ71:AU71"/>
    <mergeCell ref="AV71:AZ71"/>
    <mergeCell ref="BA71:BE71"/>
    <mergeCell ref="BF71:BJ71"/>
    <mergeCell ref="BK71:BO71"/>
    <mergeCell ref="A71:C71"/>
    <mergeCell ref="D71:M71"/>
    <mergeCell ref="N71:S71"/>
    <mergeCell ref="AV70:AZ70"/>
    <mergeCell ref="BA70:BE70"/>
    <mergeCell ref="BF70:BJ70"/>
    <mergeCell ref="T71:X71"/>
    <mergeCell ref="Y71:AF71"/>
    <mergeCell ref="AG71:AK71"/>
    <mergeCell ref="BP70:BT70"/>
    <mergeCell ref="BU70:BY70"/>
    <mergeCell ref="BZ70:CD70"/>
    <mergeCell ref="CE70:CI70"/>
    <mergeCell ref="CJ70:CN70"/>
    <mergeCell ref="CO70:CS70"/>
    <mergeCell ref="AL70:AP70"/>
    <mergeCell ref="AQ70:AU70"/>
    <mergeCell ref="BK70:BO70"/>
    <mergeCell ref="A70:C70"/>
    <mergeCell ref="D70:M70"/>
    <mergeCell ref="DD72:DH72"/>
    <mergeCell ref="DI72:DM72"/>
    <mergeCell ref="DN72:DR72"/>
    <mergeCell ref="DS72:DW72"/>
    <mergeCell ref="A74:HH74"/>
    <mergeCell ref="A73:HH73"/>
    <mergeCell ref="FR72:GB72"/>
    <mergeCell ref="BP72:BT72"/>
    <mergeCell ref="BU72:BY72"/>
    <mergeCell ref="BZ72:CD72"/>
    <mergeCell ref="CE72:CI72"/>
    <mergeCell ref="CJ72:CN72"/>
    <mergeCell ref="CO72:CS72"/>
    <mergeCell ref="AL72:AP72"/>
    <mergeCell ref="AQ72:AU72"/>
    <mergeCell ref="AV72:AZ72"/>
    <mergeCell ref="BA72:BE72"/>
    <mergeCell ref="BF72:BJ72"/>
    <mergeCell ref="BK72:BO72"/>
    <mergeCell ref="N72:S72"/>
    <mergeCell ref="T72:X72"/>
    <mergeCell ref="Y72:AF72"/>
    <mergeCell ref="AG72:AK72"/>
    <mergeCell ref="A72:M72"/>
    <mergeCell ref="FF75:FK75"/>
    <mergeCell ref="FL75:FQ75"/>
    <mergeCell ref="FR75:GB75"/>
    <mergeCell ref="GC75:GH75"/>
    <mergeCell ref="GI75:GN75"/>
    <mergeCell ref="GO75:GT75"/>
    <mergeCell ref="GU75:HB75"/>
    <mergeCell ref="HC75:HH75"/>
    <mergeCell ref="EC75:EH75"/>
    <mergeCell ref="GC72:GH72"/>
    <mergeCell ref="GI72:GN72"/>
    <mergeCell ref="GO72:GT72"/>
    <mergeCell ref="GU72:HB72"/>
    <mergeCell ref="HC72:HH72"/>
    <mergeCell ref="DX72:EB72"/>
    <mergeCell ref="EN72:ES72"/>
    <mergeCell ref="ET72:EY72"/>
    <mergeCell ref="EZ72:FE72"/>
    <mergeCell ref="FF72:FK72"/>
    <mergeCell ref="FL72:FQ72"/>
    <mergeCell ref="BP75:BT75"/>
    <mergeCell ref="BU75:BY75"/>
    <mergeCell ref="BZ75:CD75"/>
    <mergeCell ref="CE75:CI75"/>
    <mergeCell ref="CJ75:CN75"/>
    <mergeCell ref="CO75:CS75"/>
    <mergeCell ref="EN75:ES75"/>
    <mergeCell ref="CT72:CX72"/>
    <mergeCell ref="CY72:DC72"/>
    <mergeCell ref="ET75:EY75"/>
    <mergeCell ref="DN75:DR75"/>
    <mergeCell ref="CO56:CS56"/>
    <mergeCell ref="CO57:CS57"/>
    <mergeCell ref="CT57:CX57"/>
    <mergeCell ref="CY57:DC57"/>
    <mergeCell ref="DD57:DH57"/>
    <mergeCell ref="DI57:DM57"/>
    <mergeCell ref="DN57:DR57"/>
    <mergeCell ref="CJ57:CN57"/>
    <mergeCell ref="CT56:CX56"/>
    <mergeCell ref="EI62:EM62"/>
    <mergeCell ref="BP57:BT57"/>
    <mergeCell ref="BU57:BY57"/>
    <mergeCell ref="BZ57:CD57"/>
    <mergeCell ref="CE57:CI57"/>
    <mergeCell ref="A60:HH60"/>
    <mergeCell ref="A58:M58"/>
    <mergeCell ref="BP58:BT58"/>
    <mergeCell ref="BU58:BY58"/>
    <mergeCell ref="BZ58:CD58"/>
    <mergeCell ref="GC62:GH62"/>
    <mergeCell ref="CY62:DC62"/>
    <mergeCell ref="DI13:EH15"/>
    <mergeCell ref="CO12:EH12"/>
    <mergeCell ref="EC63:EH63"/>
    <mergeCell ref="A69:HH69"/>
    <mergeCell ref="FR68:GB68"/>
    <mergeCell ref="GC68:GH68"/>
    <mergeCell ref="GI68:GN68"/>
    <mergeCell ref="GO68:GT68"/>
    <mergeCell ref="EI12:HH12"/>
    <mergeCell ref="DX16:EB28"/>
    <mergeCell ref="EC16:EH28"/>
    <mergeCell ref="EC38:EH38"/>
    <mergeCell ref="A59:HH59"/>
    <mergeCell ref="FR58:GB58"/>
    <mergeCell ref="GC58:GH58"/>
    <mergeCell ref="GI58:GN58"/>
    <mergeCell ref="GO58:GT58"/>
    <mergeCell ref="GU58:HB58"/>
    <mergeCell ref="HC58:HH58"/>
    <mergeCell ref="DX58:EB58"/>
    <mergeCell ref="EN58:ES58"/>
    <mergeCell ref="ET58:EY58"/>
    <mergeCell ref="EZ58:FE58"/>
    <mergeCell ref="BA67:BE67"/>
    <mergeCell ref="BF67:BJ67"/>
    <mergeCell ref="FF58:FK58"/>
    <mergeCell ref="FL58:FQ58"/>
    <mergeCell ref="DS57:DW57"/>
    <mergeCell ref="EZ56:FE56"/>
    <mergeCell ref="FF56:FK56"/>
    <mergeCell ref="FL56:FQ56"/>
    <mergeCell ref="FR56:GB56"/>
    <mergeCell ref="N75:S75"/>
    <mergeCell ref="T75:X75"/>
    <mergeCell ref="Y75:AF75"/>
    <mergeCell ref="AG75:AK75"/>
    <mergeCell ref="A75:M75"/>
    <mergeCell ref="AL75:AP75"/>
    <mergeCell ref="AQ75:AU75"/>
    <mergeCell ref="AV75:AZ75"/>
    <mergeCell ref="BA75:BE75"/>
    <mergeCell ref="BF75:BJ75"/>
    <mergeCell ref="BK75:BO75"/>
    <mergeCell ref="EZ75:FE75"/>
    <mergeCell ref="BU62:BY62"/>
    <mergeCell ref="BZ62:CD62"/>
    <mergeCell ref="CE62:CI62"/>
    <mergeCell ref="CJ62:CN62"/>
    <mergeCell ref="CO62:CS62"/>
    <mergeCell ref="EC62:EH62"/>
    <mergeCell ref="EI75:EM75"/>
    <mergeCell ref="CT75:CX75"/>
    <mergeCell ref="CY75:DC75"/>
    <mergeCell ref="DD75:DH75"/>
    <mergeCell ref="DI75:DM75"/>
    <mergeCell ref="BA63:BE63"/>
    <mergeCell ref="BF63:BJ63"/>
    <mergeCell ref="BK63:BO63"/>
    <mergeCell ref="N63:S63"/>
    <mergeCell ref="EI63:EM63"/>
    <mergeCell ref="BP68:BT68"/>
    <mergeCell ref="BU68:BY68"/>
    <mergeCell ref="BZ68:CD68"/>
    <mergeCell ref="T68:X68"/>
    <mergeCell ref="GU68:HB68"/>
    <mergeCell ref="HC68:HH68"/>
    <mergeCell ref="DX68:EB68"/>
    <mergeCell ref="EN68:ES68"/>
    <mergeCell ref="ET68:EY68"/>
    <mergeCell ref="EZ68:FE68"/>
    <mergeCell ref="FF68:FK68"/>
    <mergeCell ref="FL68:FQ68"/>
    <mergeCell ref="CT68:CX68"/>
    <mergeCell ref="CE63:CI63"/>
    <mergeCell ref="CJ63:CN63"/>
    <mergeCell ref="CO63:CS63"/>
    <mergeCell ref="CY68:DC68"/>
    <mergeCell ref="DD68:DH68"/>
    <mergeCell ref="DI68:DM68"/>
    <mergeCell ref="DN68:DR68"/>
    <mergeCell ref="DS68:DW68"/>
    <mergeCell ref="CE68:CI68"/>
    <mergeCell ref="HC67:HH67"/>
    <mergeCell ref="EN67:ES67"/>
    <mergeCell ref="ET67:EY67"/>
    <mergeCell ref="EZ67:FE67"/>
    <mergeCell ref="FF67:FK67"/>
    <mergeCell ref="FL67:FQ67"/>
    <mergeCell ref="CT67:CX67"/>
    <mergeCell ref="CY67:DC67"/>
    <mergeCell ref="DD67:DH67"/>
    <mergeCell ref="DI67:DM67"/>
    <mergeCell ref="DN67:DR67"/>
    <mergeCell ref="DS67:DW67"/>
    <mergeCell ref="CT63:CX63"/>
    <mergeCell ref="CY63:DC63"/>
    <mergeCell ref="EN62:ES62"/>
    <mergeCell ref="ET62:EY62"/>
    <mergeCell ref="GU56:HB56"/>
    <mergeCell ref="HC56:HH56"/>
    <mergeCell ref="GI57:GN57"/>
    <mergeCell ref="GO57:GT57"/>
    <mergeCell ref="GU57:HB57"/>
    <mergeCell ref="HC57:HH57"/>
    <mergeCell ref="A56:C56"/>
    <mergeCell ref="D56:M56"/>
    <mergeCell ref="N56:S56"/>
    <mergeCell ref="T56:X56"/>
    <mergeCell ref="Y56:AF56"/>
    <mergeCell ref="AG56:AK56"/>
    <mergeCell ref="AL56:AP56"/>
    <mergeCell ref="AQ56:AU56"/>
    <mergeCell ref="AV56:AZ56"/>
    <mergeCell ref="BA56:BE56"/>
    <mergeCell ref="BF56:BJ56"/>
    <mergeCell ref="BK56:BO56"/>
    <mergeCell ref="BP56:BT56"/>
    <mergeCell ref="BU56:BY56"/>
    <mergeCell ref="BZ56:CD56"/>
    <mergeCell ref="CE56:CI56"/>
    <mergeCell ref="CJ56:CN56"/>
    <mergeCell ref="CY56:DC56"/>
    <mergeCell ref="DD56:DH56"/>
    <mergeCell ref="DI56:DM56"/>
    <mergeCell ref="DN56:DR56"/>
    <mergeCell ref="DS56:DW56"/>
    <mergeCell ref="DX56:EB56"/>
    <mergeCell ref="EC56:EH56"/>
    <mergeCell ref="EN57:ES57"/>
    <mergeCell ref="ET56:EY56"/>
    <mergeCell ref="A55:C55"/>
    <mergeCell ref="D55:M55"/>
    <mergeCell ref="N55:S55"/>
    <mergeCell ref="T55:X55"/>
    <mergeCell ref="Y55:AF55"/>
    <mergeCell ref="AG55:AK55"/>
    <mergeCell ref="AL55:AP55"/>
    <mergeCell ref="AQ55:AU55"/>
    <mergeCell ref="AV55:AZ55"/>
    <mergeCell ref="BA55:BE55"/>
    <mergeCell ref="BF55:BJ55"/>
    <mergeCell ref="BK55:BO55"/>
    <mergeCell ref="BP55:BT55"/>
    <mergeCell ref="BU55:BY55"/>
    <mergeCell ref="BZ55:CD55"/>
    <mergeCell ref="CE55:CI55"/>
    <mergeCell ref="CJ55:CN55"/>
    <mergeCell ref="EN56:ES56"/>
    <mergeCell ref="EI57:EM57"/>
    <mergeCell ref="DS75:DW75"/>
    <mergeCell ref="DX75:EB75"/>
    <mergeCell ref="GI55:GN55"/>
    <mergeCell ref="GO55:GT55"/>
    <mergeCell ref="GU55:HB55"/>
    <mergeCell ref="HC55:HH55"/>
    <mergeCell ref="CO55:CS55"/>
    <mergeCell ref="CT55:CX55"/>
    <mergeCell ref="CY55:DC55"/>
    <mergeCell ref="DD55:DH55"/>
    <mergeCell ref="DI55:DM55"/>
    <mergeCell ref="DN55:DR55"/>
    <mergeCell ref="DS55:DW55"/>
    <mergeCell ref="DX55:EB55"/>
    <mergeCell ref="EC55:EH55"/>
    <mergeCell ref="EI55:EM55"/>
    <mergeCell ref="EN55:ES55"/>
    <mergeCell ref="ET55:EY55"/>
    <mergeCell ref="EZ55:FE55"/>
    <mergeCell ref="FF55:FK55"/>
    <mergeCell ref="FL55:FQ55"/>
    <mergeCell ref="FR55:GB55"/>
    <mergeCell ref="GC55:GH55"/>
    <mergeCell ref="GC56:GH56"/>
    <mergeCell ref="ET57:EY57"/>
    <mergeCell ref="EZ57:FE57"/>
    <mergeCell ref="FF57:FK57"/>
    <mergeCell ref="FL57:FQ57"/>
    <mergeCell ref="FR57:GB57"/>
    <mergeCell ref="GC57:GH57"/>
    <mergeCell ref="GI56:GN56"/>
    <mergeCell ref="GO56:GT56"/>
  </mergeCells>
  <phoneticPr fontId="0" type="noConversion"/>
  <printOptions horizontalCentered="1"/>
  <pageMargins left="0.98425196850393704" right="0.39370078740157483" top="0.98425196850393704" bottom="0.39370078740157483" header="0.27559055118110237" footer="0.27559055118110237"/>
  <pageSetup paperSize="8" scale="79" orientation="landscape" r:id="rId1"/>
  <headerFooter alignWithMargins="0">
    <oddHeader xml:space="preserve">&amp;L&amp;"Arial,обычный"&amp;6
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DM43"/>
  <sheetViews>
    <sheetView tabSelected="1" view="pageBreakPreview" topLeftCell="A7" zoomScaleNormal="100" zoomScaleSheetLayoutView="100" workbookViewId="0">
      <selection activeCell="BT46" sqref="BT46"/>
    </sheetView>
  </sheetViews>
  <sheetFormatPr defaultColWidth="1.42578125" defaultRowHeight="15.75" x14ac:dyDescent="0.25"/>
  <cols>
    <col min="1" max="16384" width="1.42578125" style="13"/>
  </cols>
  <sheetData>
    <row r="1" spans="1:117" s="6" customFormat="1" ht="11.25" hidden="1" x14ac:dyDescent="0.2">
      <c r="CU1" s="12"/>
      <c r="DD1" s="12"/>
      <c r="DM1" s="12" t="s">
        <v>0</v>
      </c>
    </row>
    <row r="2" spans="1:117" s="6" customFormat="1" ht="11.25" hidden="1" x14ac:dyDescent="0.2">
      <c r="CU2" s="12"/>
      <c r="DD2" s="12"/>
      <c r="DM2" s="12" t="s">
        <v>95</v>
      </c>
    </row>
    <row r="3" spans="1:117" s="6" customFormat="1" ht="11.25" hidden="1" x14ac:dyDescent="0.2">
      <c r="CU3" s="12"/>
      <c r="DD3" s="12"/>
      <c r="DM3" s="12" t="s">
        <v>96</v>
      </c>
    </row>
    <row r="4" spans="1:117" s="6" customFormat="1" ht="11.25" hidden="1" x14ac:dyDescent="0.2">
      <c r="CU4" s="12"/>
      <c r="DD4" s="12"/>
      <c r="DM4" s="12" t="s">
        <v>1</v>
      </c>
    </row>
    <row r="5" spans="1:117" ht="10.5" hidden="1" customHeight="1" x14ac:dyDescent="0.25"/>
    <row r="6" spans="1:117" s="1" customFormat="1" ht="12.75" hidden="1" x14ac:dyDescent="0.2">
      <c r="CU6" s="14"/>
      <c r="DD6" s="14"/>
      <c r="DM6" s="14" t="s">
        <v>178</v>
      </c>
    </row>
    <row r="7" spans="1:117" s="18" customFormat="1" ht="15" x14ac:dyDescent="0.25">
      <c r="A7" s="176" t="s">
        <v>179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</row>
    <row r="8" spans="1:117" s="18" customFormat="1" ht="15" x14ac:dyDescent="0.25">
      <c r="A8" s="176" t="s">
        <v>121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</row>
    <row r="9" spans="1:117" s="18" customFormat="1" ht="15" x14ac:dyDescent="0.25">
      <c r="M9" s="176" t="s">
        <v>562</v>
      </c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</row>
    <row r="10" spans="1:117" s="2" customFormat="1" ht="10.5" x14ac:dyDescent="0.2"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</row>
    <row r="11" spans="1:117" ht="9" customHeight="1" x14ac:dyDescent="0.25"/>
    <row r="12" spans="1:117" s="19" customFormat="1" ht="12" x14ac:dyDescent="0.2">
      <c r="A12" s="178" t="s">
        <v>131</v>
      </c>
      <c r="B12" s="179"/>
      <c r="C12" s="179"/>
      <c r="D12" s="180"/>
      <c r="E12" s="178" t="s">
        <v>180</v>
      </c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80"/>
      <c r="AN12" s="178" t="s">
        <v>181</v>
      </c>
      <c r="AO12" s="179"/>
      <c r="AP12" s="179"/>
      <c r="AQ12" s="179"/>
      <c r="AR12" s="179"/>
      <c r="AS12" s="179"/>
      <c r="AT12" s="179"/>
      <c r="AU12" s="179"/>
      <c r="AV12" s="179"/>
      <c r="AW12" s="179"/>
      <c r="AX12" s="180"/>
      <c r="AY12" s="178" t="s">
        <v>182</v>
      </c>
      <c r="AZ12" s="179"/>
      <c r="BA12" s="179"/>
      <c r="BB12" s="179"/>
      <c r="BC12" s="179"/>
      <c r="BD12" s="179"/>
      <c r="BE12" s="179"/>
      <c r="BF12" s="179"/>
      <c r="BG12" s="179"/>
      <c r="BH12" s="179"/>
      <c r="BI12" s="180"/>
      <c r="BJ12" s="178" t="s">
        <v>183</v>
      </c>
      <c r="BK12" s="179"/>
      <c r="BL12" s="179"/>
      <c r="BM12" s="179"/>
      <c r="BN12" s="179"/>
      <c r="BO12" s="179"/>
      <c r="BP12" s="179"/>
      <c r="BQ12" s="179"/>
      <c r="BR12" s="179"/>
      <c r="BS12" s="179"/>
      <c r="BT12" s="180"/>
      <c r="BU12" s="171" t="s">
        <v>184</v>
      </c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6"/>
      <c r="CI12" s="166"/>
      <c r="CJ12" s="166"/>
      <c r="CK12" s="166"/>
      <c r="CL12" s="166"/>
      <c r="CM12" s="166"/>
      <c r="CN12" s="166"/>
      <c r="CO12" s="166"/>
      <c r="CP12" s="166"/>
      <c r="CQ12" s="166"/>
      <c r="CR12" s="166"/>
      <c r="CS12" s="166"/>
      <c r="CT12" s="166"/>
      <c r="CU12" s="166"/>
      <c r="CV12" s="166"/>
      <c r="CW12" s="166"/>
      <c r="CX12" s="166"/>
      <c r="CY12" s="166"/>
      <c r="CZ12" s="166"/>
      <c r="DA12" s="166"/>
      <c r="DB12" s="166"/>
      <c r="DC12" s="166"/>
      <c r="DD12" s="166"/>
      <c r="DE12" s="166"/>
      <c r="DF12" s="166"/>
      <c r="DG12" s="166"/>
      <c r="DH12" s="166"/>
      <c r="DI12" s="166"/>
      <c r="DJ12" s="166"/>
      <c r="DK12" s="166"/>
      <c r="DL12" s="166"/>
      <c r="DM12" s="166"/>
    </row>
    <row r="13" spans="1:117" s="19" customFormat="1" ht="12" x14ac:dyDescent="0.2">
      <c r="A13" s="172" t="s">
        <v>135</v>
      </c>
      <c r="B13" s="173"/>
      <c r="C13" s="173"/>
      <c r="D13" s="174"/>
      <c r="E13" s="172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4"/>
      <c r="AN13" s="172"/>
      <c r="AO13" s="173"/>
      <c r="AP13" s="173"/>
      <c r="AQ13" s="173"/>
      <c r="AR13" s="173"/>
      <c r="AS13" s="173"/>
      <c r="AT13" s="173"/>
      <c r="AU13" s="173"/>
      <c r="AV13" s="173"/>
      <c r="AW13" s="173"/>
      <c r="AX13" s="174"/>
      <c r="AY13" s="172" t="s">
        <v>185</v>
      </c>
      <c r="AZ13" s="173"/>
      <c r="BA13" s="173"/>
      <c r="BB13" s="173"/>
      <c r="BC13" s="173"/>
      <c r="BD13" s="173"/>
      <c r="BE13" s="173"/>
      <c r="BF13" s="173"/>
      <c r="BG13" s="173"/>
      <c r="BH13" s="173"/>
      <c r="BI13" s="174"/>
      <c r="BJ13" s="172" t="s">
        <v>175</v>
      </c>
      <c r="BK13" s="173"/>
      <c r="BL13" s="173"/>
      <c r="BM13" s="173"/>
      <c r="BN13" s="173"/>
      <c r="BO13" s="173"/>
      <c r="BP13" s="173"/>
      <c r="BQ13" s="173"/>
      <c r="BR13" s="173"/>
      <c r="BS13" s="173"/>
      <c r="BT13" s="174"/>
      <c r="BU13" s="175" t="s">
        <v>186</v>
      </c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1"/>
    </row>
    <row r="14" spans="1:117" s="19" customFormat="1" ht="12" x14ac:dyDescent="0.2">
      <c r="A14" s="168"/>
      <c r="B14" s="169"/>
      <c r="C14" s="169"/>
      <c r="D14" s="170"/>
      <c r="E14" s="168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70"/>
      <c r="AN14" s="168"/>
      <c r="AO14" s="169"/>
      <c r="AP14" s="169"/>
      <c r="AQ14" s="169"/>
      <c r="AR14" s="169"/>
      <c r="AS14" s="169"/>
      <c r="AT14" s="169"/>
      <c r="AU14" s="169"/>
      <c r="AV14" s="169"/>
      <c r="AW14" s="169"/>
      <c r="AX14" s="170"/>
      <c r="AY14" s="168" t="s">
        <v>265</v>
      </c>
      <c r="AZ14" s="169"/>
      <c r="BA14" s="169"/>
      <c r="BB14" s="169"/>
      <c r="BC14" s="169"/>
      <c r="BD14" s="169"/>
      <c r="BE14" s="169"/>
      <c r="BF14" s="169"/>
      <c r="BG14" s="169"/>
      <c r="BH14" s="169"/>
      <c r="BI14" s="170"/>
      <c r="BJ14" s="168" t="s">
        <v>531</v>
      </c>
      <c r="BK14" s="169"/>
      <c r="BL14" s="169"/>
      <c r="BM14" s="169"/>
      <c r="BN14" s="169"/>
      <c r="BO14" s="169"/>
      <c r="BP14" s="169"/>
      <c r="BQ14" s="169"/>
      <c r="BR14" s="169"/>
      <c r="BS14" s="169"/>
      <c r="BT14" s="170"/>
      <c r="BU14" s="171">
        <v>2024</v>
      </c>
      <c r="BV14" s="166"/>
      <c r="BW14" s="166"/>
      <c r="BX14" s="166"/>
      <c r="BY14" s="166"/>
      <c r="BZ14" s="166"/>
      <c r="CA14" s="166"/>
      <c r="CB14" s="166"/>
      <c r="CC14" s="166"/>
      <c r="CD14" s="166">
        <v>2025</v>
      </c>
      <c r="CE14" s="166"/>
      <c r="CF14" s="166"/>
      <c r="CG14" s="166"/>
      <c r="CH14" s="166"/>
      <c r="CI14" s="166"/>
      <c r="CJ14" s="166"/>
      <c r="CK14" s="166"/>
      <c r="CL14" s="166"/>
      <c r="CM14" s="166">
        <v>2026</v>
      </c>
      <c r="CN14" s="166"/>
      <c r="CO14" s="166"/>
      <c r="CP14" s="166"/>
      <c r="CQ14" s="166"/>
      <c r="CR14" s="166"/>
      <c r="CS14" s="166"/>
      <c r="CT14" s="166"/>
      <c r="CU14" s="166"/>
      <c r="CV14" s="166">
        <v>2027</v>
      </c>
      <c r="CW14" s="166"/>
      <c r="CX14" s="166"/>
      <c r="CY14" s="166"/>
      <c r="CZ14" s="166"/>
      <c r="DA14" s="166"/>
      <c r="DB14" s="166"/>
      <c r="DC14" s="166"/>
      <c r="DD14" s="166"/>
      <c r="DE14" s="166">
        <v>2028</v>
      </c>
      <c r="DF14" s="166"/>
      <c r="DG14" s="166"/>
      <c r="DH14" s="166"/>
      <c r="DI14" s="166"/>
      <c r="DJ14" s="166"/>
      <c r="DK14" s="166"/>
      <c r="DL14" s="166"/>
      <c r="DM14" s="166"/>
    </row>
    <row r="15" spans="1:117" s="19" customFormat="1" ht="12" x14ac:dyDescent="0.2">
      <c r="A15" s="167">
        <v>1</v>
      </c>
      <c r="B15" s="167"/>
      <c r="C15" s="167"/>
      <c r="D15" s="167"/>
      <c r="E15" s="166">
        <v>2</v>
      </c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>
        <v>3</v>
      </c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>
        <v>4</v>
      </c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>
        <v>5</v>
      </c>
      <c r="BK15" s="166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>
        <v>6</v>
      </c>
      <c r="BV15" s="166"/>
      <c r="BW15" s="166"/>
      <c r="BX15" s="166"/>
      <c r="BY15" s="166"/>
      <c r="BZ15" s="166"/>
      <c r="CA15" s="166"/>
      <c r="CB15" s="166"/>
      <c r="CC15" s="166"/>
      <c r="CD15" s="166">
        <v>7</v>
      </c>
      <c r="CE15" s="166"/>
      <c r="CF15" s="166"/>
      <c r="CG15" s="166"/>
      <c r="CH15" s="166"/>
      <c r="CI15" s="166"/>
      <c r="CJ15" s="166"/>
      <c r="CK15" s="166"/>
      <c r="CL15" s="166"/>
      <c r="CM15" s="166">
        <v>8</v>
      </c>
      <c r="CN15" s="166"/>
      <c r="CO15" s="166"/>
      <c r="CP15" s="166"/>
      <c r="CQ15" s="166"/>
      <c r="CR15" s="166"/>
      <c r="CS15" s="166"/>
      <c r="CT15" s="166"/>
      <c r="CU15" s="166"/>
      <c r="CV15" s="166">
        <v>9</v>
      </c>
      <c r="CW15" s="166"/>
      <c r="CX15" s="166"/>
      <c r="CY15" s="166"/>
      <c r="CZ15" s="166"/>
      <c r="DA15" s="166"/>
      <c r="DB15" s="166"/>
      <c r="DC15" s="166"/>
      <c r="DD15" s="166"/>
      <c r="DE15" s="166">
        <v>10</v>
      </c>
      <c r="DF15" s="166"/>
      <c r="DG15" s="166"/>
      <c r="DH15" s="166"/>
      <c r="DI15" s="166"/>
      <c r="DJ15" s="166"/>
      <c r="DK15" s="166"/>
      <c r="DL15" s="166"/>
      <c r="DM15" s="166"/>
    </row>
    <row r="16" spans="1:117" s="19" customFormat="1" ht="12" x14ac:dyDescent="0.2">
      <c r="A16" s="138" t="s">
        <v>187</v>
      </c>
      <c r="B16" s="139"/>
      <c r="C16" s="139"/>
      <c r="D16" s="140"/>
      <c r="E16" s="153" t="s">
        <v>188</v>
      </c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37" t="s">
        <v>189</v>
      </c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</row>
    <row r="17" spans="1:117" s="19" customFormat="1" ht="12" x14ac:dyDescent="0.2">
      <c r="A17" s="132"/>
      <c r="B17" s="133"/>
      <c r="C17" s="133"/>
      <c r="D17" s="134"/>
      <c r="E17" s="158" t="s">
        <v>190</v>
      </c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</row>
    <row r="18" spans="1:117" s="19" customFormat="1" ht="12" x14ac:dyDescent="0.2">
      <c r="A18" s="138" t="s">
        <v>191</v>
      </c>
      <c r="B18" s="139"/>
      <c r="C18" s="139"/>
      <c r="D18" s="140"/>
      <c r="E18" s="153" t="s">
        <v>192</v>
      </c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37" t="s">
        <v>193</v>
      </c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63">
        <v>0.161</v>
      </c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30">
        <v>0.161</v>
      </c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63">
        <v>0.16083</v>
      </c>
      <c r="BV18" s="163"/>
      <c r="BW18" s="163"/>
      <c r="BX18" s="163"/>
      <c r="BY18" s="163"/>
      <c r="BZ18" s="163"/>
      <c r="CA18" s="163"/>
      <c r="CB18" s="163"/>
      <c r="CC18" s="163"/>
      <c r="CD18" s="163">
        <v>0.16083</v>
      </c>
      <c r="CE18" s="163"/>
      <c r="CF18" s="163"/>
      <c r="CG18" s="163"/>
      <c r="CH18" s="163"/>
      <c r="CI18" s="163"/>
      <c r="CJ18" s="163"/>
      <c r="CK18" s="163"/>
      <c r="CL18" s="163"/>
      <c r="CM18" s="163">
        <v>0.16083</v>
      </c>
      <c r="CN18" s="163"/>
      <c r="CO18" s="163"/>
      <c r="CP18" s="163"/>
      <c r="CQ18" s="163"/>
      <c r="CR18" s="163"/>
      <c r="CS18" s="163"/>
      <c r="CT18" s="163"/>
      <c r="CU18" s="163"/>
      <c r="CV18" s="163">
        <v>0.16083</v>
      </c>
      <c r="CW18" s="163"/>
      <c r="CX18" s="163"/>
      <c r="CY18" s="163"/>
      <c r="CZ18" s="163"/>
      <c r="DA18" s="163"/>
      <c r="DB18" s="163"/>
      <c r="DC18" s="163"/>
      <c r="DD18" s="163"/>
      <c r="DE18" s="163">
        <v>0.16083</v>
      </c>
      <c r="DF18" s="163"/>
      <c r="DG18" s="163"/>
      <c r="DH18" s="163"/>
      <c r="DI18" s="163"/>
      <c r="DJ18" s="163"/>
      <c r="DK18" s="163"/>
      <c r="DL18" s="163"/>
      <c r="DM18" s="163"/>
    </row>
    <row r="19" spans="1:117" s="19" customFormat="1" ht="12" x14ac:dyDescent="0.2">
      <c r="A19" s="132"/>
      <c r="B19" s="133"/>
      <c r="C19" s="133"/>
      <c r="D19" s="134"/>
      <c r="E19" s="158" t="s">
        <v>194</v>
      </c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37" t="s">
        <v>195</v>
      </c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</row>
    <row r="20" spans="1:117" s="19" customFormat="1" ht="12" x14ac:dyDescent="0.2">
      <c r="A20" s="138" t="s">
        <v>196</v>
      </c>
      <c r="B20" s="139"/>
      <c r="C20" s="139"/>
      <c r="D20" s="140"/>
      <c r="E20" s="153" t="s">
        <v>197</v>
      </c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37" t="s">
        <v>198</v>
      </c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65"/>
      <c r="BK20" s="165"/>
      <c r="BL20" s="165"/>
      <c r="BM20" s="165"/>
      <c r="BN20" s="165"/>
      <c r="BO20" s="165"/>
      <c r="BP20" s="165"/>
      <c r="BQ20" s="165"/>
      <c r="BR20" s="165"/>
      <c r="BS20" s="165"/>
      <c r="BT20" s="165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30"/>
      <c r="CV20" s="130"/>
      <c r="CW20" s="130"/>
      <c r="CX20" s="130"/>
      <c r="CY20" s="130"/>
      <c r="CZ20" s="130"/>
      <c r="DA20" s="130"/>
      <c r="DB20" s="130"/>
      <c r="DC20" s="130"/>
      <c r="DD20" s="130"/>
      <c r="DE20" s="130"/>
      <c r="DF20" s="130"/>
      <c r="DG20" s="130"/>
      <c r="DH20" s="130"/>
      <c r="DI20" s="130"/>
      <c r="DJ20" s="130"/>
      <c r="DK20" s="130"/>
      <c r="DL20" s="130"/>
      <c r="DM20" s="130"/>
    </row>
    <row r="21" spans="1:117" s="19" customFormat="1" ht="12" x14ac:dyDescent="0.2">
      <c r="A21" s="138" t="s">
        <v>199</v>
      </c>
      <c r="B21" s="139"/>
      <c r="C21" s="139"/>
      <c r="D21" s="140"/>
      <c r="E21" s="153" t="s">
        <v>200</v>
      </c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37" t="s">
        <v>201</v>
      </c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66" t="s">
        <v>563</v>
      </c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 t="s">
        <v>564</v>
      </c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 t="s">
        <v>565</v>
      </c>
      <c r="BV21" s="166"/>
      <c r="BW21" s="166"/>
      <c r="BX21" s="166"/>
      <c r="BY21" s="166"/>
      <c r="BZ21" s="166"/>
      <c r="CA21" s="166"/>
      <c r="CB21" s="166"/>
      <c r="CC21" s="166"/>
      <c r="CD21" s="166" t="s">
        <v>565</v>
      </c>
      <c r="CE21" s="166"/>
      <c r="CF21" s="166"/>
      <c r="CG21" s="166"/>
      <c r="CH21" s="166"/>
      <c r="CI21" s="166"/>
      <c r="CJ21" s="166"/>
      <c r="CK21" s="166"/>
      <c r="CL21" s="166"/>
      <c r="CM21" s="166" t="s">
        <v>566</v>
      </c>
      <c r="CN21" s="166"/>
      <c r="CO21" s="166"/>
      <c r="CP21" s="166"/>
      <c r="CQ21" s="166"/>
      <c r="CR21" s="166"/>
      <c r="CS21" s="166"/>
      <c r="CT21" s="166"/>
      <c r="CU21" s="166"/>
      <c r="CV21" s="166" t="s">
        <v>567</v>
      </c>
      <c r="CW21" s="166"/>
      <c r="CX21" s="166"/>
      <c r="CY21" s="166"/>
      <c r="CZ21" s="166"/>
      <c r="DA21" s="166"/>
      <c r="DB21" s="166"/>
      <c r="DC21" s="166"/>
      <c r="DD21" s="166"/>
      <c r="DE21" s="166" t="s">
        <v>568</v>
      </c>
      <c r="DF21" s="166"/>
      <c r="DG21" s="166"/>
      <c r="DH21" s="166"/>
      <c r="DI21" s="166"/>
      <c r="DJ21" s="166"/>
      <c r="DK21" s="166"/>
      <c r="DL21" s="166"/>
      <c r="DM21" s="166"/>
    </row>
    <row r="22" spans="1:117" s="19" customFormat="1" ht="12" x14ac:dyDescent="0.2">
      <c r="A22" s="141"/>
      <c r="B22" s="142"/>
      <c r="C22" s="142"/>
      <c r="D22" s="143"/>
      <c r="E22" s="131" t="s">
        <v>202</v>
      </c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66"/>
      <c r="AZ22" s="166"/>
      <c r="BA22" s="166"/>
      <c r="BB22" s="166"/>
      <c r="BC22" s="166"/>
      <c r="BD22" s="166"/>
      <c r="BE22" s="166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F22" s="166"/>
      <c r="CG22" s="166"/>
      <c r="CH22" s="166"/>
      <c r="CI22" s="166"/>
      <c r="CJ22" s="166"/>
      <c r="CK22" s="166"/>
      <c r="CL22" s="166"/>
      <c r="CM22" s="166"/>
      <c r="CN22" s="166"/>
      <c r="CO22" s="166"/>
      <c r="CP22" s="166"/>
      <c r="CQ22" s="166"/>
      <c r="CR22" s="166"/>
      <c r="CS22" s="166"/>
      <c r="CT22" s="166"/>
      <c r="CU22" s="166"/>
      <c r="CV22" s="166"/>
      <c r="CW22" s="166"/>
      <c r="CX22" s="166"/>
      <c r="CY22" s="166"/>
      <c r="CZ22" s="166"/>
      <c r="DA22" s="166"/>
      <c r="DB22" s="166"/>
      <c r="DC22" s="166"/>
      <c r="DD22" s="166"/>
      <c r="DE22" s="166"/>
      <c r="DF22" s="166"/>
      <c r="DG22" s="166"/>
      <c r="DH22" s="166"/>
      <c r="DI22" s="166"/>
      <c r="DJ22" s="166"/>
      <c r="DK22" s="166"/>
      <c r="DL22" s="166"/>
      <c r="DM22" s="166"/>
    </row>
    <row r="23" spans="1:117" s="19" customFormat="1" ht="12" x14ac:dyDescent="0.2">
      <c r="A23" s="132"/>
      <c r="B23" s="133"/>
      <c r="C23" s="133"/>
      <c r="D23" s="134"/>
      <c r="E23" s="158" t="s">
        <v>203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66"/>
      <c r="AZ23" s="166"/>
      <c r="BA23" s="166"/>
      <c r="BB23" s="166"/>
      <c r="BC23" s="166"/>
      <c r="BD23" s="166"/>
      <c r="BE23" s="166"/>
      <c r="BF23" s="166"/>
      <c r="BG23" s="166"/>
      <c r="BH23" s="166"/>
      <c r="BI23" s="166"/>
      <c r="BJ23" s="166"/>
      <c r="BK23" s="166"/>
      <c r="BL23" s="166"/>
      <c r="BM23" s="166"/>
      <c r="BN23" s="166"/>
      <c r="BO23" s="166"/>
      <c r="BP23" s="166"/>
      <c r="BQ23" s="166"/>
      <c r="BR23" s="166"/>
      <c r="BS23" s="166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66"/>
      <c r="CF23" s="166"/>
      <c r="CG23" s="166"/>
      <c r="CH23" s="166"/>
      <c r="CI23" s="166"/>
      <c r="CJ23" s="166"/>
      <c r="CK23" s="166"/>
      <c r="CL23" s="166"/>
      <c r="CM23" s="166"/>
      <c r="CN23" s="166"/>
      <c r="CO23" s="166"/>
      <c r="CP23" s="166"/>
      <c r="CQ23" s="166"/>
      <c r="CR23" s="166"/>
      <c r="CS23" s="166"/>
      <c r="CT23" s="166"/>
      <c r="CU23" s="166"/>
      <c r="CV23" s="166"/>
      <c r="CW23" s="166"/>
      <c r="CX23" s="166"/>
      <c r="CY23" s="166"/>
      <c r="CZ23" s="166"/>
      <c r="DA23" s="166"/>
      <c r="DB23" s="166"/>
      <c r="DC23" s="166"/>
      <c r="DD23" s="166"/>
      <c r="DE23" s="166"/>
      <c r="DF23" s="166"/>
      <c r="DG23" s="166"/>
      <c r="DH23" s="166"/>
      <c r="DI23" s="166"/>
      <c r="DJ23" s="166"/>
      <c r="DK23" s="166"/>
      <c r="DL23" s="166"/>
      <c r="DM23" s="166"/>
    </row>
    <row r="24" spans="1:117" s="19" customFormat="1" ht="12" x14ac:dyDescent="0.2">
      <c r="A24" s="138" t="s">
        <v>204</v>
      </c>
      <c r="B24" s="139"/>
      <c r="C24" s="139"/>
      <c r="D24" s="140"/>
      <c r="E24" s="155" t="s">
        <v>205</v>
      </c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64" t="s">
        <v>206</v>
      </c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54">
        <v>759491</v>
      </c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2">
        <v>761246</v>
      </c>
      <c r="BK24" s="152"/>
      <c r="BL24" s="152"/>
      <c r="BM24" s="152"/>
      <c r="BN24" s="152"/>
      <c r="BO24" s="152"/>
      <c r="BP24" s="152"/>
      <c r="BQ24" s="152"/>
      <c r="BR24" s="152"/>
      <c r="BS24" s="152"/>
      <c r="BT24" s="152"/>
      <c r="BU24" s="152">
        <f>'форма 4 ип '!EN29</f>
        <v>738716.58562589204</v>
      </c>
      <c r="BV24" s="152"/>
      <c r="BW24" s="152"/>
      <c r="BX24" s="152"/>
      <c r="BY24" s="152"/>
      <c r="BZ24" s="152"/>
      <c r="CA24" s="152"/>
      <c r="CB24" s="152"/>
      <c r="CC24" s="152"/>
      <c r="CD24" s="152">
        <f>'форма 4 ип '!ER29</f>
        <v>738716.58562589204</v>
      </c>
      <c r="CE24" s="152"/>
      <c r="CF24" s="152"/>
      <c r="CG24" s="152"/>
      <c r="CH24" s="152"/>
      <c r="CI24" s="152"/>
      <c r="CJ24" s="152"/>
      <c r="CK24" s="152"/>
      <c r="CL24" s="152"/>
      <c r="CM24" s="152">
        <f>'форма 4 ип '!EV29</f>
        <v>738716.58562589204</v>
      </c>
      <c r="CN24" s="152"/>
      <c r="CO24" s="152"/>
      <c r="CP24" s="152"/>
      <c r="CQ24" s="152"/>
      <c r="CR24" s="152"/>
      <c r="CS24" s="152"/>
      <c r="CT24" s="152"/>
      <c r="CU24" s="152"/>
      <c r="CV24" s="152">
        <f>'форма 4 ип '!EZ29</f>
        <v>723963.58562589204</v>
      </c>
      <c r="CW24" s="152"/>
      <c r="CX24" s="152"/>
      <c r="CY24" s="152"/>
      <c r="CZ24" s="152"/>
      <c r="DA24" s="152"/>
      <c r="DB24" s="152"/>
      <c r="DC24" s="152"/>
      <c r="DD24" s="152"/>
      <c r="DE24" s="152">
        <f>'форма 4 ип '!FD29</f>
        <v>723963.58562589204</v>
      </c>
      <c r="DF24" s="152"/>
      <c r="DG24" s="152"/>
      <c r="DH24" s="152"/>
      <c r="DI24" s="152"/>
      <c r="DJ24" s="152"/>
      <c r="DK24" s="152"/>
      <c r="DL24" s="152"/>
      <c r="DM24" s="152"/>
    </row>
    <row r="25" spans="1:117" s="19" customFormat="1" ht="12" x14ac:dyDescent="0.2">
      <c r="A25" s="141"/>
      <c r="B25" s="142"/>
      <c r="C25" s="142"/>
      <c r="D25" s="143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9" t="s">
        <v>207</v>
      </c>
      <c r="AO25" s="160"/>
      <c r="AP25" s="160"/>
      <c r="AQ25" s="160"/>
      <c r="AR25" s="160"/>
      <c r="AS25" s="160"/>
      <c r="AT25" s="160"/>
      <c r="AU25" s="160"/>
      <c r="AV25" s="160"/>
      <c r="AW25" s="160"/>
      <c r="AX25" s="161"/>
      <c r="AY25" s="162">
        <v>22.43</v>
      </c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63">
        <v>23.5</v>
      </c>
      <c r="BK25" s="163"/>
      <c r="BL25" s="163"/>
      <c r="BM25" s="163"/>
      <c r="BN25" s="163"/>
      <c r="BO25" s="163"/>
      <c r="BP25" s="163"/>
      <c r="BQ25" s="163"/>
      <c r="BR25" s="163"/>
      <c r="BS25" s="163"/>
      <c r="BT25" s="163"/>
      <c r="BU25" s="145">
        <v>22.326000000000001</v>
      </c>
      <c r="BV25" s="145"/>
      <c r="BW25" s="145"/>
      <c r="BX25" s="145"/>
      <c r="BY25" s="145"/>
      <c r="BZ25" s="145"/>
      <c r="CA25" s="145"/>
      <c r="CB25" s="145"/>
      <c r="CC25" s="145"/>
      <c r="CD25" s="145">
        <f>BU25/BU24*CD24</f>
        <v>22.326000000000001</v>
      </c>
      <c r="CE25" s="145"/>
      <c r="CF25" s="145"/>
      <c r="CG25" s="145"/>
      <c r="CH25" s="145"/>
      <c r="CI25" s="145"/>
      <c r="CJ25" s="145"/>
      <c r="CK25" s="145"/>
      <c r="CL25" s="145"/>
      <c r="CM25" s="145">
        <f>CD25/CD24*CM24</f>
        <v>22.326000000000001</v>
      </c>
      <c r="CN25" s="145"/>
      <c r="CO25" s="145"/>
      <c r="CP25" s="145"/>
      <c r="CQ25" s="145"/>
      <c r="CR25" s="145"/>
      <c r="CS25" s="145"/>
      <c r="CT25" s="145"/>
      <c r="CU25" s="145"/>
      <c r="CV25" s="145">
        <f>CM25/CM24*CV24</f>
        <v>21.880124701666297</v>
      </c>
      <c r="CW25" s="145"/>
      <c r="CX25" s="145"/>
      <c r="CY25" s="145"/>
      <c r="CZ25" s="145"/>
      <c r="DA25" s="145"/>
      <c r="DB25" s="145"/>
      <c r="DC25" s="145"/>
      <c r="DD25" s="145"/>
      <c r="DE25" s="145">
        <f>CV25/CV24*DE24</f>
        <v>21.880124701666297</v>
      </c>
      <c r="DF25" s="145"/>
      <c r="DG25" s="145"/>
      <c r="DH25" s="145"/>
      <c r="DI25" s="145"/>
      <c r="DJ25" s="145"/>
      <c r="DK25" s="145"/>
      <c r="DL25" s="145"/>
      <c r="DM25" s="145"/>
    </row>
    <row r="26" spans="1:117" s="19" customFormat="1" ht="12" x14ac:dyDescent="0.2">
      <c r="A26" s="141"/>
      <c r="B26" s="142"/>
      <c r="C26" s="142"/>
      <c r="D26" s="143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46" t="s">
        <v>208</v>
      </c>
      <c r="AO26" s="147"/>
      <c r="AP26" s="147"/>
      <c r="AQ26" s="147"/>
      <c r="AR26" s="147"/>
      <c r="AS26" s="147"/>
      <c r="AT26" s="147"/>
      <c r="AU26" s="147"/>
      <c r="AV26" s="147"/>
      <c r="AW26" s="147"/>
      <c r="AX26" s="148"/>
      <c r="AY26" s="162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63"/>
      <c r="BK26" s="163"/>
      <c r="BL26" s="163"/>
      <c r="BM26" s="163"/>
      <c r="BN26" s="163"/>
      <c r="BO26" s="163"/>
      <c r="BP26" s="163"/>
      <c r="BQ26" s="163"/>
      <c r="BR26" s="163"/>
      <c r="BS26" s="163"/>
      <c r="BT26" s="163"/>
      <c r="BU26" s="145"/>
      <c r="BV26" s="145"/>
      <c r="BW26" s="145"/>
      <c r="BX26" s="145"/>
      <c r="BY26" s="145"/>
      <c r="BZ26" s="145"/>
      <c r="CA26" s="145"/>
      <c r="CB26" s="145"/>
      <c r="CC26" s="145"/>
      <c r="CD26" s="145"/>
      <c r="CE26" s="145"/>
      <c r="CF26" s="145"/>
      <c r="CG26" s="145"/>
      <c r="CH26" s="145"/>
      <c r="CI26" s="145"/>
      <c r="CJ26" s="145"/>
      <c r="CK26" s="145"/>
      <c r="CL26" s="145"/>
      <c r="CM26" s="145"/>
      <c r="CN26" s="145"/>
      <c r="CO26" s="145"/>
      <c r="CP26" s="145"/>
      <c r="CQ26" s="145"/>
      <c r="CR26" s="145"/>
      <c r="CS26" s="145"/>
      <c r="CT26" s="145"/>
      <c r="CU26" s="145"/>
      <c r="CV26" s="145"/>
      <c r="CW26" s="145"/>
      <c r="CX26" s="145"/>
      <c r="CY26" s="145"/>
      <c r="CZ26" s="145"/>
      <c r="DA26" s="145"/>
      <c r="DB26" s="145"/>
      <c r="DC26" s="145"/>
      <c r="DD26" s="145"/>
      <c r="DE26" s="145"/>
      <c r="DF26" s="145"/>
      <c r="DG26" s="145"/>
      <c r="DH26" s="145"/>
      <c r="DI26" s="145"/>
      <c r="DJ26" s="145"/>
      <c r="DK26" s="145"/>
      <c r="DL26" s="145"/>
      <c r="DM26" s="145"/>
    </row>
    <row r="27" spans="1:117" s="19" customFormat="1" ht="12" x14ac:dyDescent="0.2">
      <c r="A27" s="132"/>
      <c r="B27" s="133"/>
      <c r="C27" s="133"/>
      <c r="D27" s="134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49" t="s">
        <v>209</v>
      </c>
      <c r="AO27" s="150"/>
      <c r="AP27" s="150"/>
      <c r="AQ27" s="150"/>
      <c r="AR27" s="150"/>
      <c r="AS27" s="150"/>
      <c r="AT27" s="150"/>
      <c r="AU27" s="150"/>
      <c r="AV27" s="150"/>
      <c r="AW27" s="150"/>
      <c r="AX27" s="151"/>
      <c r="AY27" s="162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63"/>
      <c r="BK27" s="163"/>
      <c r="BL27" s="163"/>
      <c r="BM27" s="163"/>
      <c r="BN27" s="163"/>
      <c r="BO27" s="163"/>
      <c r="BP27" s="163"/>
      <c r="BQ27" s="163"/>
      <c r="BR27" s="163"/>
      <c r="BS27" s="163"/>
      <c r="BT27" s="163"/>
      <c r="BU27" s="145"/>
      <c r="BV27" s="145"/>
      <c r="BW27" s="145"/>
      <c r="BX27" s="145"/>
      <c r="BY27" s="145"/>
      <c r="BZ27" s="145"/>
      <c r="CA27" s="145"/>
      <c r="CB27" s="145"/>
      <c r="CC27" s="145"/>
      <c r="CD27" s="145"/>
      <c r="CE27" s="145"/>
      <c r="CF27" s="145"/>
      <c r="CG27" s="145"/>
      <c r="CH27" s="145"/>
      <c r="CI27" s="145"/>
      <c r="CJ27" s="145"/>
      <c r="CK27" s="145"/>
      <c r="CL27" s="145"/>
      <c r="CM27" s="145"/>
      <c r="CN27" s="145"/>
      <c r="CO27" s="145"/>
      <c r="CP27" s="145"/>
      <c r="CQ27" s="145"/>
      <c r="CR27" s="145"/>
      <c r="CS27" s="145"/>
      <c r="CT27" s="145"/>
      <c r="CU27" s="145"/>
      <c r="CV27" s="145"/>
      <c r="CW27" s="145"/>
      <c r="CX27" s="145"/>
      <c r="CY27" s="145"/>
      <c r="CZ27" s="145"/>
      <c r="DA27" s="145"/>
      <c r="DB27" s="145"/>
      <c r="DC27" s="145"/>
      <c r="DD27" s="145"/>
      <c r="DE27" s="145"/>
      <c r="DF27" s="145"/>
      <c r="DG27" s="145"/>
      <c r="DH27" s="145"/>
      <c r="DI27" s="145"/>
      <c r="DJ27" s="145"/>
      <c r="DK27" s="145"/>
      <c r="DL27" s="145"/>
      <c r="DM27" s="145"/>
    </row>
    <row r="28" spans="1:117" s="19" customFormat="1" ht="12" x14ac:dyDescent="0.2">
      <c r="A28" s="138" t="s">
        <v>210</v>
      </c>
      <c r="B28" s="139"/>
      <c r="C28" s="139"/>
      <c r="D28" s="140"/>
      <c r="E28" s="153" t="s">
        <v>211</v>
      </c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37" t="s">
        <v>212</v>
      </c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54">
        <v>1989382</v>
      </c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2">
        <f>'форма 4 ип '!EJ30</f>
        <v>1517593</v>
      </c>
      <c r="BK28" s="152"/>
      <c r="BL28" s="152"/>
      <c r="BM28" s="152"/>
      <c r="BN28" s="152"/>
      <c r="BO28" s="152"/>
      <c r="BP28" s="152"/>
      <c r="BQ28" s="152"/>
      <c r="BR28" s="152"/>
      <c r="BS28" s="152"/>
      <c r="BT28" s="152"/>
      <c r="BU28" s="152">
        <f>'форма 4 ип '!EN30</f>
        <v>1585913.67106945</v>
      </c>
      <c r="BV28" s="152"/>
      <c r="BW28" s="152"/>
      <c r="BX28" s="152"/>
      <c r="BY28" s="152"/>
      <c r="BZ28" s="152"/>
      <c r="CA28" s="152"/>
      <c r="CB28" s="152"/>
      <c r="CC28" s="152"/>
      <c r="CD28" s="152">
        <f>'форма 4 ип '!ER30</f>
        <v>1585913.67106945</v>
      </c>
      <c r="CE28" s="152"/>
      <c r="CF28" s="152"/>
      <c r="CG28" s="152"/>
      <c r="CH28" s="152"/>
      <c r="CI28" s="152"/>
      <c r="CJ28" s="152"/>
      <c r="CK28" s="152"/>
      <c r="CL28" s="152"/>
      <c r="CM28" s="152">
        <f>'форма 4 ип '!EV30</f>
        <v>1585913.67106945</v>
      </c>
      <c r="CN28" s="152"/>
      <c r="CO28" s="152"/>
      <c r="CP28" s="152"/>
      <c r="CQ28" s="152"/>
      <c r="CR28" s="152"/>
      <c r="CS28" s="152"/>
      <c r="CT28" s="152"/>
      <c r="CU28" s="152"/>
      <c r="CV28" s="152">
        <f>'форма 4 ип '!EZ30</f>
        <v>1615111.67106945</v>
      </c>
      <c r="CW28" s="152"/>
      <c r="CX28" s="152"/>
      <c r="CY28" s="152"/>
      <c r="CZ28" s="152"/>
      <c r="DA28" s="152"/>
      <c r="DB28" s="152"/>
      <c r="DC28" s="152"/>
      <c r="DD28" s="152"/>
      <c r="DE28" s="152">
        <f>'форма 4 ип '!FD30</f>
        <v>1615111.67106945</v>
      </c>
      <c r="DF28" s="152"/>
      <c r="DG28" s="152"/>
      <c r="DH28" s="152"/>
      <c r="DI28" s="152"/>
      <c r="DJ28" s="152"/>
      <c r="DK28" s="152"/>
      <c r="DL28" s="152"/>
      <c r="DM28" s="152"/>
    </row>
    <row r="29" spans="1:117" s="19" customFormat="1" ht="12" x14ac:dyDescent="0.2">
      <c r="A29" s="132"/>
      <c r="B29" s="133"/>
      <c r="C29" s="133"/>
      <c r="D29" s="134"/>
      <c r="E29" s="158" t="s">
        <v>213</v>
      </c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37" t="s">
        <v>214</v>
      </c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0"/>
      <c r="CF29" s="130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  <c r="CQ29" s="130"/>
      <c r="CR29" s="130"/>
      <c r="CS29" s="130"/>
      <c r="CT29" s="130"/>
      <c r="CU29" s="130"/>
      <c r="CV29" s="130"/>
      <c r="CW29" s="130"/>
      <c r="CX29" s="130"/>
      <c r="CY29" s="130"/>
      <c r="CZ29" s="130"/>
      <c r="DA29" s="130"/>
      <c r="DB29" s="130"/>
      <c r="DC29" s="130"/>
      <c r="DD29" s="130"/>
      <c r="DE29" s="130"/>
      <c r="DF29" s="130"/>
      <c r="DG29" s="130"/>
      <c r="DH29" s="130"/>
      <c r="DI29" s="130"/>
      <c r="DJ29" s="130"/>
      <c r="DK29" s="130"/>
      <c r="DL29" s="130"/>
      <c r="DM29" s="130"/>
    </row>
    <row r="30" spans="1:117" s="19" customFormat="1" ht="12" x14ac:dyDescent="0.2">
      <c r="A30" s="138" t="s">
        <v>215</v>
      </c>
      <c r="B30" s="139"/>
      <c r="C30" s="139"/>
      <c r="D30" s="140"/>
      <c r="E30" s="131" t="s">
        <v>216</v>
      </c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</row>
    <row r="31" spans="1:117" s="19" customFormat="1" ht="12" x14ac:dyDescent="0.2">
      <c r="A31" s="141"/>
      <c r="B31" s="142"/>
      <c r="C31" s="142"/>
      <c r="D31" s="143"/>
      <c r="E31" s="131" t="s">
        <v>217</v>
      </c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  <c r="DJ31" s="130"/>
      <c r="DK31" s="130"/>
      <c r="DL31" s="130"/>
      <c r="DM31" s="130"/>
    </row>
    <row r="32" spans="1:117" s="19" customFormat="1" ht="12" x14ac:dyDescent="0.2">
      <c r="A32" s="141"/>
      <c r="B32" s="142"/>
      <c r="C32" s="142"/>
      <c r="D32" s="143"/>
      <c r="E32" s="131" t="s">
        <v>218</v>
      </c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</row>
    <row r="33" spans="1:117" s="19" customFormat="1" ht="12" x14ac:dyDescent="0.2">
      <c r="A33" s="141"/>
      <c r="B33" s="142"/>
      <c r="C33" s="142"/>
      <c r="D33" s="143"/>
      <c r="E33" s="131" t="s">
        <v>219</v>
      </c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</row>
    <row r="34" spans="1:117" s="19" customFormat="1" ht="12" x14ac:dyDescent="0.2">
      <c r="A34" s="141"/>
      <c r="B34" s="142"/>
      <c r="C34" s="142"/>
      <c r="D34" s="143"/>
      <c r="E34" s="131" t="s">
        <v>220</v>
      </c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0"/>
      <c r="CU34" s="130"/>
      <c r="CV34" s="130"/>
      <c r="CW34" s="130"/>
      <c r="CX34" s="130"/>
      <c r="CY34" s="130"/>
      <c r="CZ34" s="130"/>
      <c r="DA34" s="130"/>
      <c r="DB34" s="130"/>
      <c r="DC34" s="130"/>
      <c r="DD34" s="130"/>
      <c r="DE34" s="130"/>
      <c r="DF34" s="130"/>
      <c r="DG34" s="130"/>
      <c r="DH34" s="130"/>
      <c r="DI34" s="130"/>
      <c r="DJ34" s="130"/>
      <c r="DK34" s="130"/>
      <c r="DL34" s="130"/>
      <c r="DM34" s="130"/>
    </row>
    <row r="35" spans="1:117" s="19" customFormat="1" ht="12" x14ac:dyDescent="0.2">
      <c r="A35" s="141"/>
      <c r="B35" s="142"/>
      <c r="C35" s="142"/>
      <c r="D35" s="143"/>
      <c r="E35" s="131" t="s">
        <v>221</v>
      </c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  <c r="CQ35" s="130"/>
      <c r="CR35" s="130"/>
      <c r="CS35" s="130"/>
      <c r="CT35" s="130"/>
      <c r="CU35" s="130"/>
      <c r="CV35" s="130"/>
      <c r="CW35" s="130"/>
      <c r="CX35" s="130"/>
      <c r="CY35" s="130"/>
      <c r="CZ35" s="130"/>
      <c r="DA35" s="130"/>
      <c r="DB35" s="130"/>
      <c r="DC35" s="130"/>
      <c r="DD35" s="130"/>
      <c r="DE35" s="130"/>
      <c r="DF35" s="130"/>
      <c r="DG35" s="130"/>
      <c r="DH35" s="130"/>
      <c r="DI35" s="130"/>
      <c r="DJ35" s="130"/>
      <c r="DK35" s="130"/>
      <c r="DL35" s="130"/>
      <c r="DM35" s="130"/>
    </row>
    <row r="36" spans="1:117" s="19" customFormat="1" ht="12" x14ac:dyDescent="0.2">
      <c r="A36" s="141"/>
      <c r="B36" s="142"/>
      <c r="C36" s="142"/>
      <c r="D36" s="143"/>
      <c r="E36" s="131" t="s">
        <v>222</v>
      </c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  <c r="CQ36" s="130"/>
      <c r="CR36" s="130"/>
      <c r="CS36" s="130"/>
      <c r="CT36" s="130"/>
      <c r="CU36" s="130"/>
      <c r="CV36" s="130"/>
      <c r="CW36" s="130"/>
      <c r="CX36" s="130"/>
      <c r="CY36" s="130"/>
      <c r="CZ36" s="130"/>
      <c r="DA36" s="130"/>
      <c r="DB36" s="130"/>
      <c r="DC36" s="130"/>
      <c r="DD36" s="130"/>
      <c r="DE36" s="130"/>
      <c r="DF36" s="130"/>
      <c r="DG36" s="130"/>
      <c r="DH36" s="130"/>
      <c r="DI36" s="130"/>
      <c r="DJ36" s="130"/>
      <c r="DK36" s="130"/>
      <c r="DL36" s="130"/>
      <c r="DM36" s="130"/>
    </row>
    <row r="37" spans="1:117" s="19" customFormat="1" ht="12" x14ac:dyDescent="0.2">
      <c r="A37" s="141"/>
      <c r="B37" s="142"/>
      <c r="C37" s="142"/>
      <c r="D37" s="143"/>
      <c r="E37" s="131" t="s">
        <v>223</v>
      </c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  <c r="CQ37" s="130"/>
      <c r="CR37" s="130"/>
      <c r="CS37" s="130"/>
      <c r="CT37" s="130"/>
      <c r="CU37" s="130"/>
      <c r="CV37" s="130"/>
      <c r="CW37" s="130"/>
      <c r="CX37" s="130"/>
      <c r="CY37" s="130"/>
      <c r="CZ37" s="130"/>
      <c r="DA37" s="130"/>
      <c r="DB37" s="130"/>
      <c r="DC37" s="130"/>
      <c r="DD37" s="130"/>
      <c r="DE37" s="130"/>
      <c r="DF37" s="130"/>
      <c r="DG37" s="130"/>
      <c r="DH37" s="130"/>
      <c r="DI37" s="130"/>
      <c r="DJ37" s="130"/>
      <c r="DK37" s="130"/>
      <c r="DL37" s="130"/>
      <c r="DM37" s="130"/>
    </row>
    <row r="38" spans="1:117" s="19" customFormat="1" ht="12" x14ac:dyDescent="0.2">
      <c r="A38" s="141"/>
      <c r="B38" s="142"/>
      <c r="C38" s="142"/>
      <c r="D38" s="143"/>
      <c r="E38" s="131" t="s">
        <v>224</v>
      </c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0"/>
      <c r="CS38" s="130"/>
      <c r="CT38" s="130"/>
      <c r="CU38" s="130"/>
      <c r="CV38" s="130"/>
      <c r="CW38" s="130"/>
      <c r="CX38" s="130"/>
      <c r="CY38" s="130"/>
      <c r="CZ38" s="130"/>
      <c r="DA38" s="130"/>
      <c r="DB38" s="130"/>
      <c r="DC38" s="130"/>
      <c r="DD38" s="130"/>
      <c r="DE38" s="130"/>
      <c r="DF38" s="130"/>
      <c r="DG38" s="130"/>
      <c r="DH38" s="130"/>
      <c r="DI38" s="130"/>
      <c r="DJ38" s="130"/>
      <c r="DK38" s="130"/>
      <c r="DL38" s="130"/>
      <c r="DM38" s="130"/>
    </row>
    <row r="39" spans="1:117" s="19" customFormat="1" ht="12" x14ac:dyDescent="0.2">
      <c r="A39" s="132"/>
      <c r="B39" s="133"/>
      <c r="C39" s="133"/>
      <c r="D39" s="134"/>
      <c r="E39" s="131" t="s">
        <v>225</v>
      </c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</row>
    <row r="40" spans="1:117" s="19" customFormat="1" ht="12" x14ac:dyDescent="0.2">
      <c r="A40" s="132" t="s">
        <v>7</v>
      </c>
      <c r="B40" s="133"/>
      <c r="C40" s="133"/>
      <c r="D40" s="134"/>
      <c r="E40" s="135" t="s">
        <v>267</v>
      </c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7" t="s">
        <v>268</v>
      </c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  <c r="CQ40" s="130"/>
      <c r="CR40" s="130"/>
      <c r="CS40" s="130"/>
      <c r="CT40" s="130"/>
      <c r="CU40" s="130"/>
      <c r="CV40" s="130"/>
      <c r="CW40" s="130"/>
      <c r="CX40" s="130"/>
      <c r="CY40" s="130"/>
      <c r="CZ40" s="130"/>
      <c r="DA40" s="130"/>
      <c r="DB40" s="130"/>
      <c r="DC40" s="130"/>
      <c r="DD40" s="130"/>
      <c r="DE40" s="130"/>
      <c r="DF40" s="130"/>
      <c r="DG40" s="130"/>
      <c r="DH40" s="130"/>
      <c r="DI40" s="130"/>
      <c r="DJ40" s="130"/>
      <c r="DK40" s="130"/>
      <c r="DL40" s="130"/>
      <c r="DM40" s="130"/>
    </row>
    <row r="41" spans="1:117" ht="6" hidden="1" customHeight="1" x14ac:dyDescent="0.25"/>
    <row r="42" spans="1:117" s="19" customFormat="1" ht="12" hidden="1" x14ac:dyDescent="0.2">
      <c r="A42" s="20" t="s">
        <v>525</v>
      </c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</row>
    <row r="43" spans="1:117" s="19" customFormat="1" ht="12" hidden="1" x14ac:dyDescent="0.2">
      <c r="A43" s="21" t="s">
        <v>94</v>
      </c>
    </row>
  </sheetData>
  <mergeCells count="156">
    <mergeCell ref="A13:D13"/>
    <mergeCell ref="E13:AM13"/>
    <mergeCell ref="AN13:AX13"/>
    <mergeCell ref="AY13:BI13"/>
    <mergeCell ref="BJ13:BT13"/>
    <mergeCell ref="BU13:DM13"/>
    <mergeCell ref="A7:DM7"/>
    <mergeCell ref="A8:DM8"/>
    <mergeCell ref="M10:CI10"/>
    <mergeCell ref="A12:D12"/>
    <mergeCell ref="E12:AM12"/>
    <mergeCell ref="AN12:AX12"/>
    <mergeCell ref="AY12:BI12"/>
    <mergeCell ref="BJ12:BT12"/>
    <mergeCell ref="BU12:DM12"/>
    <mergeCell ref="M9:CP9"/>
    <mergeCell ref="CD14:CL14"/>
    <mergeCell ref="CM14:CU14"/>
    <mergeCell ref="CV14:DD14"/>
    <mergeCell ref="DE14:DM14"/>
    <mergeCell ref="A15:D15"/>
    <mergeCell ref="E15:AM15"/>
    <mergeCell ref="AN15:AX15"/>
    <mergeCell ref="AY15:BI15"/>
    <mergeCell ref="BJ15:BT15"/>
    <mergeCell ref="BU15:CC15"/>
    <mergeCell ref="A14:D14"/>
    <mergeCell ref="E14:AM14"/>
    <mergeCell ref="AN14:AX14"/>
    <mergeCell ref="AY14:BI14"/>
    <mergeCell ref="BJ14:BT14"/>
    <mergeCell ref="BU14:CC14"/>
    <mergeCell ref="CD15:CL15"/>
    <mergeCell ref="CM15:CU15"/>
    <mergeCell ref="CV15:DD15"/>
    <mergeCell ref="DE15:DM15"/>
    <mergeCell ref="A16:D17"/>
    <mergeCell ref="E16:AM16"/>
    <mergeCell ref="AN16:AX17"/>
    <mergeCell ref="AY16:BI17"/>
    <mergeCell ref="BJ16:BT17"/>
    <mergeCell ref="BU16:CC17"/>
    <mergeCell ref="CD16:CL17"/>
    <mergeCell ref="CM16:CU17"/>
    <mergeCell ref="CV16:DD17"/>
    <mergeCell ref="DE16:DM17"/>
    <mergeCell ref="E17:AM17"/>
    <mergeCell ref="A18:D19"/>
    <mergeCell ref="E18:AM18"/>
    <mergeCell ref="AN18:AX18"/>
    <mergeCell ref="AY18:BI18"/>
    <mergeCell ref="BJ18:BT18"/>
    <mergeCell ref="DE19:DM19"/>
    <mergeCell ref="A20:D20"/>
    <mergeCell ref="E20:AM20"/>
    <mergeCell ref="AN20:AX20"/>
    <mergeCell ref="AY20:BI20"/>
    <mergeCell ref="BJ20:BT20"/>
    <mergeCell ref="BU20:CC20"/>
    <mergeCell ref="BU18:CC18"/>
    <mergeCell ref="CD18:CL18"/>
    <mergeCell ref="CM18:CU18"/>
    <mergeCell ref="CV18:DD18"/>
    <mergeCell ref="DE18:DM18"/>
    <mergeCell ref="E19:AM19"/>
    <mergeCell ref="AN19:AX19"/>
    <mergeCell ref="AY19:BI19"/>
    <mergeCell ref="BJ19:BT19"/>
    <mergeCell ref="BU19:CC19"/>
    <mergeCell ref="A21:D23"/>
    <mergeCell ref="E21:AM21"/>
    <mergeCell ref="AN21:AX23"/>
    <mergeCell ref="CD19:CL19"/>
    <mergeCell ref="CM19:CU19"/>
    <mergeCell ref="CV19:DD19"/>
    <mergeCell ref="AY21:BI23"/>
    <mergeCell ref="BJ21:BT23"/>
    <mergeCell ref="BU21:CC23"/>
    <mergeCell ref="CD21:CL23"/>
    <mergeCell ref="CM21:CU23"/>
    <mergeCell ref="CV21:DD23"/>
    <mergeCell ref="E22:AM22"/>
    <mergeCell ref="E23:AM23"/>
    <mergeCell ref="CD20:CL20"/>
    <mergeCell ref="CM20:CU20"/>
    <mergeCell ref="CV20:DD20"/>
    <mergeCell ref="DE20:DM20"/>
    <mergeCell ref="CD24:CL24"/>
    <mergeCell ref="CM24:CU24"/>
    <mergeCell ref="CV24:DD24"/>
    <mergeCell ref="DE24:DM24"/>
    <mergeCell ref="DE21:DM23"/>
    <mergeCell ref="A28:D29"/>
    <mergeCell ref="E28:AM28"/>
    <mergeCell ref="AN28:AX28"/>
    <mergeCell ref="AY28:BI28"/>
    <mergeCell ref="BJ28:BT28"/>
    <mergeCell ref="BU28:CC28"/>
    <mergeCell ref="A24:D27"/>
    <mergeCell ref="E24:AM27"/>
    <mergeCell ref="CD28:CL28"/>
    <mergeCell ref="E29:AM29"/>
    <mergeCell ref="AN29:AX29"/>
    <mergeCell ref="AY29:BI29"/>
    <mergeCell ref="BJ29:BT29"/>
    <mergeCell ref="BU29:CC29"/>
    <mergeCell ref="CD29:CL29"/>
    <mergeCell ref="AN25:AX25"/>
    <mergeCell ref="AY25:BI27"/>
    <mergeCell ref="BJ25:BT27"/>
    <mergeCell ref="BU25:CC27"/>
    <mergeCell ref="CD25:CL27"/>
    <mergeCell ref="AN24:AX24"/>
    <mergeCell ref="AY24:BI24"/>
    <mergeCell ref="BJ24:BT24"/>
    <mergeCell ref="BU24:CC24"/>
    <mergeCell ref="E33:AM33"/>
    <mergeCell ref="E34:AM34"/>
    <mergeCell ref="E35:AM35"/>
    <mergeCell ref="E36:AM36"/>
    <mergeCell ref="E37:AM37"/>
    <mergeCell ref="CV25:DD27"/>
    <mergeCell ref="DE25:DM27"/>
    <mergeCell ref="AN26:AX26"/>
    <mergeCell ref="AN27:AX27"/>
    <mergeCell ref="CM28:CU28"/>
    <mergeCell ref="CV28:DD28"/>
    <mergeCell ref="DE28:DM28"/>
    <mergeCell ref="CM29:CU29"/>
    <mergeCell ref="CV29:DD29"/>
    <mergeCell ref="CM25:CU27"/>
    <mergeCell ref="DE29:DM29"/>
    <mergeCell ref="CM40:CU40"/>
    <mergeCell ref="CV40:DD40"/>
    <mergeCell ref="DE40:DM40"/>
    <mergeCell ref="E38:AM38"/>
    <mergeCell ref="E39:AM39"/>
    <mergeCell ref="A40:D40"/>
    <mergeCell ref="E40:AM40"/>
    <mergeCell ref="AN40:AX40"/>
    <mergeCell ref="AY40:BI40"/>
    <mergeCell ref="CM30:CU39"/>
    <mergeCell ref="CV30:DD39"/>
    <mergeCell ref="DE30:DM39"/>
    <mergeCell ref="E31:AM31"/>
    <mergeCell ref="A30:D39"/>
    <mergeCell ref="E30:AM30"/>
    <mergeCell ref="AN30:AX39"/>
    <mergeCell ref="AY30:BI39"/>
    <mergeCell ref="BJ30:BT39"/>
    <mergeCell ref="BU30:CC39"/>
    <mergeCell ref="CD30:CL39"/>
    <mergeCell ref="BJ40:BT40"/>
    <mergeCell ref="BU40:CC40"/>
    <mergeCell ref="CD40:CL40"/>
    <mergeCell ref="E32:AM32"/>
  </mergeCells>
  <pageMargins left="0.39370078740157483" right="0.39370078740157483" top="0.78740157480314965" bottom="0.39370078740157483" header="0.27559055118110237" footer="0.27559055118110237"/>
  <pageSetup paperSize="9" scale="84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R45"/>
  <sheetViews>
    <sheetView view="pageBreakPreview" topLeftCell="A7" zoomScaleNormal="100" zoomScaleSheetLayoutView="100" workbookViewId="0">
      <selection activeCell="CN15" sqref="CN15:DK15"/>
    </sheetView>
  </sheetViews>
  <sheetFormatPr defaultColWidth="1.42578125" defaultRowHeight="15.75" x14ac:dyDescent="0.25"/>
  <cols>
    <col min="1" max="17" width="1.42578125" style="13"/>
    <col min="18" max="18" width="0.42578125" style="13" customWidth="1"/>
    <col min="19" max="19" width="1.42578125" style="13" hidden="1" customWidth="1"/>
    <col min="20" max="43" width="1.42578125" style="13"/>
    <col min="44" max="67" width="0" style="13" hidden="1" customWidth="1"/>
    <col min="68" max="94" width="1.42578125" style="13"/>
    <col min="95" max="95" width="2.5703125" style="13" customWidth="1"/>
    <col min="96" max="98" width="1.42578125" style="13"/>
    <col min="99" max="99" width="2.28515625" style="13" customWidth="1"/>
    <col min="100" max="102" width="1.42578125" style="13"/>
    <col min="103" max="103" width="2.42578125" style="13" customWidth="1"/>
    <col min="104" max="106" width="1.42578125" style="13"/>
    <col min="107" max="107" width="2.28515625" style="13" customWidth="1"/>
    <col min="108" max="109" width="1.42578125" style="13"/>
    <col min="110" max="110" width="2" style="13" customWidth="1"/>
    <col min="111" max="111" width="2.42578125" style="13" customWidth="1"/>
    <col min="112" max="112" width="1.42578125" style="13"/>
    <col min="113" max="113" width="1" style="13" customWidth="1"/>
    <col min="114" max="114" width="1.42578125" style="13" hidden="1" customWidth="1"/>
    <col min="115" max="115" width="4.7109375" style="13" customWidth="1"/>
    <col min="116" max="143" width="1.42578125" style="13"/>
    <col min="144" max="144" width="10.5703125" style="13" bestFit="1" customWidth="1"/>
    <col min="145" max="165" width="1.42578125" style="13"/>
    <col min="166" max="166" width="5.7109375" style="13" customWidth="1"/>
    <col min="167" max="167" width="6.28515625" style="13" customWidth="1"/>
    <col min="168" max="169" width="5.7109375" style="13" customWidth="1"/>
    <col min="170" max="170" width="9.5703125" style="13" customWidth="1"/>
    <col min="171" max="172" width="7.28515625" style="13" customWidth="1"/>
    <col min="173" max="173" width="5.42578125" style="13" customWidth="1"/>
    <col min="174" max="189" width="7.28515625" style="13" customWidth="1"/>
    <col min="190" max="16384" width="1.42578125" style="13"/>
  </cols>
  <sheetData>
    <row r="1" spans="1:163" s="6" customFormat="1" ht="11.25" hidden="1" x14ac:dyDescent="0.2">
      <c r="EY1" s="12"/>
      <c r="FC1" s="12"/>
      <c r="FG1" s="12" t="s">
        <v>0</v>
      </c>
    </row>
    <row r="2" spans="1:163" s="6" customFormat="1" ht="11.25" hidden="1" x14ac:dyDescent="0.2">
      <c r="EY2" s="12"/>
      <c r="FC2" s="12"/>
      <c r="FG2" s="12" t="s">
        <v>95</v>
      </c>
    </row>
    <row r="3" spans="1:163" s="6" customFormat="1" ht="11.25" hidden="1" x14ac:dyDescent="0.2">
      <c r="EY3" s="12"/>
      <c r="FC3" s="12"/>
      <c r="FG3" s="12" t="s">
        <v>96</v>
      </c>
    </row>
    <row r="4" spans="1:163" s="6" customFormat="1" ht="11.25" hidden="1" x14ac:dyDescent="0.2">
      <c r="EY4" s="12"/>
      <c r="FC4" s="12"/>
      <c r="FG4" s="12" t="s">
        <v>1</v>
      </c>
    </row>
    <row r="5" spans="1:163" ht="10.5" hidden="1" customHeight="1" x14ac:dyDescent="0.25"/>
    <row r="6" spans="1:163" s="1" customFormat="1" ht="12.75" hidden="1" x14ac:dyDescent="0.2">
      <c r="EY6" s="14"/>
      <c r="FC6" s="14"/>
      <c r="FG6" s="14" t="s">
        <v>129</v>
      </c>
    </row>
    <row r="7" spans="1:163" x14ac:dyDescent="0.25">
      <c r="A7" s="46" t="s">
        <v>130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</row>
    <row r="8" spans="1:163" x14ac:dyDescent="0.25">
      <c r="M8" s="46" t="s">
        <v>562</v>
      </c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</row>
    <row r="9" spans="1:163" s="2" customFormat="1" ht="10.5" x14ac:dyDescent="0.2"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</row>
    <row r="10" spans="1:163" ht="9" customHeight="1" x14ac:dyDescent="0.25"/>
    <row r="11" spans="1:163" s="15" customFormat="1" ht="12.75" x14ac:dyDescent="0.2">
      <c r="A11" s="228" t="s">
        <v>131</v>
      </c>
      <c r="B11" s="228"/>
      <c r="C11" s="228"/>
      <c r="D11" s="228" t="s">
        <v>132</v>
      </c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9" t="s">
        <v>133</v>
      </c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  <c r="AR11" s="230"/>
      <c r="AS11" s="230"/>
      <c r="AT11" s="230"/>
      <c r="AU11" s="230"/>
      <c r="AV11" s="230"/>
      <c r="AW11" s="230"/>
      <c r="AX11" s="230"/>
      <c r="AY11" s="230"/>
      <c r="AZ11" s="230"/>
      <c r="BA11" s="230"/>
      <c r="BB11" s="230"/>
      <c r="BC11" s="230"/>
      <c r="BD11" s="230"/>
      <c r="BE11" s="230"/>
      <c r="BF11" s="230"/>
      <c r="BG11" s="230"/>
      <c r="BH11" s="230"/>
      <c r="BI11" s="230"/>
      <c r="BJ11" s="230"/>
      <c r="BK11" s="230"/>
      <c r="BL11" s="230"/>
      <c r="BM11" s="230"/>
      <c r="BN11" s="230"/>
      <c r="BO11" s="230"/>
      <c r="BP11" s="230"/>
      <c r="BQ11" s="230"/>
      <c r="BR11" s="230"/>
      <c r="BS11" s="230"/>
      <c r="BT11" s="230"/>
      <c r="BU11" s="230"/>
      <c r="BV11" s="230"/>
      <c r="BW11" s="230"/>
      <c r="BX11" s="230"/>
      <c r="BY11" s="230"/>
      <c r="BZ11" s="230"/>
      <c r="CA11" s="230"/>
      <c r="CB11" s="230"/>
      <c r="CC11" s="230"/>
      <c r="CD11" s="230"/>
      <c r="CE11" s="230"/>
      <c r="CF11" s="230"/>
      <c r="CG11" s="230"/>
      <c r="CH11" s="230"/>
      <c r="CI11" s="230"/>
      <c r="CJ11" s="230"/>
      <c r="CK11" s="230"/>
      <c r="CL11" s="230"/>
      <c r="CM11" s="231"/>
      <c r="CN11" s="229" t="s">
        <v>134</v>
      </c>
      <c r="CO11" s="230"/>
      <c r="CP11" s="230"/>
      <c r="CQ11" s="230"/>
      <c r="CR11" s="230"/>
      <c r="CS11" s="230"/>
      <c r="CT11" s="230"/>
      <c r="CU11" s="230"/>
      <c r="CV11" s="230"/>
      <c r="CW11" s="230"/>
      <c r="CX11" s="230"/>
      <c r="CY11" s="230"/>
      <c r="CZ11" s="230"/>
      <c r="DA11" s="230"/>
      <c r="DB11" s="230"/>
      <c r="DC11" s="230"/>
      <c r="DD11" s="230"/>
      <c r="DE11" s="230"/>
      <c r="DF11" s="230"/>
      <c r="DG11" s="230"/>
      <c r="DH11" s="230"/>
      <c r="DI11" s="230"/>
      <c r="DJ11" s="230"/>
      <c r="DK11" s="230"/>
      <c r="DL11" s="230"/>
      <c r="DM11" s="230"/>
      <c r="DN11" s="230"/>
      <c r="DO11" s="230"/>
      <c r="DP11" s="230"/>
      <c r="DQ11" s="230"/>
      <c r="DR11" s="230"/>
      <c r="DS11" s="230"/>
      <c r="DT11" s="230"/>
      <c r="DU11" s="230"/>
      <c r="DV11" s="230"/>
      <c r="DW11" s="230"/>
      <c r="DX11" s="230"/>
      <c r="DY11" s="230"/>
      <c r="DZ11" s="230"/>
      <c r="EA11" s="230"/>
      <c r="EB11" s="230"/>
      <c r="EC11" s="230"/>
      <c r="ED11" s="230"/>
      <c r="EE11" s="230"/>
      <c r="EF11" s="230"/>
      <c r="EG11" s="230"/>
      <c r="EH11" s="230"/>
      <c r="EI11" s="230"/>
      <c r="EJ11" s="230"/>
      <c r="EK11" s="230"/>
      <c r="EL11" s="230"/>
      <c r="EM11" s="230"/>
      <c r="EN11" s="230"/>
      <c r="EO11" s="230"/>
      <c r="EP11" s="230"/>
      <c r="EQ11" s="230"/>
      <c r="ER11" s="230"/>
      <c r="ES11" s="230"/>
      <c r="ET11" s="230"/>
      <c r="EU11" s="230"/>
      <c r="EV11" s="230"/>
      <c r="EW11" s="230"/>
      <c r="EX11" s="230"/>
      <c r="EY11" s="230"/>
      <c r="EZ11" s="230"/>
      <c r="FA11" s="230"/>
      <c r="FB11" s="230"/>
      <c r="FC11" s="230"/>
      <c r="FD11" s="230"/>
      <c r="FE11" s="230"/>
      <c r="FF11" s="230"/>
      <c r="FG11" s="231"/>
    </row>
    <row r="12" spans="1:163" s="15" customFormat="1" ht="12.75" x14ac:dyDescent="0.2">
      <c r="A12" s="227" t="s">
        <v>135</v>
      </c>
      <c r="B12" s="227"/>
      <c r="C12" s="227"/>
      <c r="D12" s="227" t="s">
        <v>136</v>
      </c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187" t="s">
        <v>137</v>
      </c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9"/>
      <c r="AR12" s="187" t="s">
        <v>137</v>
      </c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188"/>
      <c r="BK12" s="188"/>
      <c r="BL12" s="188"/>
      <c r="BM12" s="188"/>
      <c r="BN12" s="188"/>
      <c r="BO12" s="189"/>
      <c r="BP12" s="187" t="s">
        <v>137</v>
      </c>
      <c r="BQ12" s="188"/>
      <c r="BR12" s="188"/>
      <c r="BS12" s="188"/>
      <c r="BT12" s="188"/>
      <c r="BU12" s="188"/>
      <c r="BV12" s="188"/>
      <c r="BW12" s="188"/>
      <c r="BX12" s="188"/>
      <c r="BY12" s="188"/>
      <c r="BZ12" s="188"/>
      <c r="CA12" s="188"/>
      <c r="CB12" s="188"/>
      <c r="CC12" s="188"/>
      <c r="CD12" s="188"/>
      <c r="CE12" s="188"/>
      <c r="CF12" s="188"/>
      <c r="CG12" s="188"/>
      <c r="CH12" s="188"/>
      <c r="CI12" s="188"/>
      <c r="CJ12" s="188"/>
      <c r="CK12" s="188"/>
      <c r="CL12" s="188"/>
      <c r="CM12" s="189"/>
      <c r="CN12" s="187" t="s">
        <v>138</v>
      </c>
      <c r="CO12" s="188"/>
      <c r="CP12" s="188"/>
      <c r="CQ12" s="188"/>
      <c r="CR12" s="188"/>
      <c r="CS12" s="188"/>
      <c r="CT12" s="188"/>
      <c r="CU12" s="188"/>
      <c r="CV12" s="188"/>
      <c r="CW12" s="188"/>
      <c r="CX12" s="188"/>
      <c r="CY12" s="188"/>
      <c r="CZ12" s="188"/>
      <c r="DA12" s="188"/>
      <c r="DB12" s="188"/>
      <c r="DC12" s="188"/>
      <c r="DD12" s="188"/>
      <c r="DE12" s="188"/>
      <c r="DF12" s="188"/>
      <c r="DG12" s="188"/>
      <c r="DH12" s="188"/>
      <c r="DI12" s="188"/>
      <c r="DJ12" s="188"/>
      <c r="DK12" s="189"/>
      <c r="DL12" s="187" t="s">
        <v>139</v>
      </c>
      <c r="DM12" s="188"/>
      <c r="DN12" s="188"/>
      <c r="DO12" s="188"/>
      <c r="DP12" s="188"/>
      <c r="DQ12" s="188"/>
      <c r="DR12" s="188"/>
      <c r="DS12" s="188"/>
      <c r="DT12" s="188"/>
      <c r="DU12" s="188"/>
      <c r="DV12" s="188"/>
      <c r="DW12" s="188"/>
      <c r="DX12" s="188"/>
      <c r="DY12" s="188"/>
      <c r="DZ12" s="188"/>
      <c r="EA12" s="188"/>
      <c r="EB12" s="188"/>
      <c r="EC12" s="188"/>
      <c r="ED12" s="188"/>
      <c r="EE12" s="188"/>
      <c r="EF12" s="188"/>
      <c r="EG12" s="188"/>
      <c r="EH12" s="188"/>
      <c r="EI12" s="189"/>
      <c r="EJ12" s="187" t="s">
        <v>140</v>
      </c>
      <c r="EK12" s="188"/>
      <c r="EL12" s="188"/>
      <c r="EM12" s="188"/>
      <c r="EN12" s="188"/>
      <c r="EO12" s="188"/>
      <c r="EP12" s="188"/>
      <c r="EQ12" s="188"/>
      <c r="ER12" s="188"/>
      <c r="ES12" s="188"/>
      <c r="ET12" s="188"/>
      <c r="EU12" s="188"/>
      <c r="EV12" s="188"/>
      <c r="EW12" s="188"/>
      <c r="EX12" s="188"/>
      <c r="EY12" s="188"/>
      <c r="EZ12" s="188"/>
      <c r="FA12" s="188"/>
      <c r="FB12" s="188"/>
      <c r="FC12" s="188"/>
      <c r="FD12" s="188"/>
      <c r="FE12" s="188"/>
      <c r="FF12" s="188"/>
      <c r="FG12" s="189"/>
    </row>
    <row r="13" spans="1:163" s="15" customFormat="1" ht="12.75" x14ac:dyDescent="0.2">
      <c r="A13" s="227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184" t="s">
        <v>141</v>
      </c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6"/>
      <c r="AR13" s="184" t="s">
        <v>141</v>
      </c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6"/>
      <c r="BP13" s="184" t="s">
        <v>141</v>
      </c>
      <c r="BQ13" s="185"/>
      <c r="BR13" s="185"/>
      <c r="BS13" s="185"/>
      <c r="BT13" s="185"/>
      <c r="BU13" s="185"/>
      <c r="BV13" s="185"/>
      <c r="BW13" s="185"/>
      <c r="BX13" s="185"/>
      <c r="BY13" s="185"/>
      <c r="BZ13" s="185"/>
      <c r="CA13" s="185"/>
      <c r="CB13" s="185"/>
      <c r="CC13" s="185"/>
      <c r="CD13" s="185"/>
      <c r="CE13" s="185"/>
      <c r="CF13" s="185"/>
      <c r="CG13" s="185"/>
      <c r="CH13" s="185"/>
      <c r="CI13" s="185"/>
      <c r="CJ13" s="185"/>
      <c r="CK13" s="185"/>
      <c r="CL13" s="185"/>
      <c r="CM13" s="186"/>
      <c r="CN13" s="184" t="s">
        <v>142</v>
      </c>
      <c r="CO13" s="185"/>
      <c r="CP13" s="185"/>
      <c r="CQ13" s="185"/>
      <c r="CR13" s="185"/>
      <c r="CS13" s="185"/>
      <c r="CT13" s="185"/>
      <c r="CU13" s="185"/>
      <c r="CV13" s="185"/>
      <c r="CW13" s="185"/>
      <c r="CX13" s="185"/>
      <c r="CY13" s="185"/>
      <c r="CZ13" s="185"/>
      <c r="DA13" s="185"/>
      <c r="DB13" s="185"/>
      <c r="DC13" s="185"/>
      <c r="DD13" s="185"/>
      <c r="DE13" s="185"/>
      <c r="DF13" s="185"/>
      <c r="DG13" s="185"/>
      <c r="DH13" s="185"/>
      <c r="DI13" s="185"/>
      <c r="DJ13" s="185"/>
      <c r="DK13" s="186"/>
      <c r="DL13" s="184" t="s">
        <v>143</v>
      </c>
      <c r="DM13" s="185"/>
      <c r="DN13" s="185"/>
      <c r="DO13" s="185"/>
      <c r="DP13" s="185"/>
      <c r="DQ13" s="185"/>
      <c r="DR13" s="185"/>
      <c r="DS13" s="185"/>
      <c r="DT13" s="185"/>
      <c r="DU13" s="185"/>
      <c r="DV13" s="185"/>
      <c r="DW13" s="185"/>
      <c r="DX13" s="185"/>
      <c r="DY13" s="185"/>
      <c r="DZ13" s="185"/>
      <c r="EA13" s="185"/>
      <c r="EB13" s="185"/>
      <c r="EC13" s="185"/>
      <c r="ED13" s="185"/>
      <c r="EE13" s="185"/>
      <c r="EF13" s="185"/>
      <c r="EG13" s="185"/>
      <c r="EH13" s="185"/>
      <c r="EI13" s="186"/>
      <c r="EJ13" s="184" t="s">
        <v>144</v>
      </c>
      <c r="EK13" s="185"/>
      <c r="EL13" s="185"/>
      <c r="EM13" s="185"/>
      <c r="EN13" s="185"/>
      <c r="EO13" s="185"/>
      <c r="EP13" s="185"/>
      <c r="EQ13" s="185"/>
      <c r="ER13" s="185"/>
      <c r="ES13" s="185"/>
      <c r="ET13" s="185"/>
      <c r="EU13" s="185"/>
      <c r="EV13" s="185"/>
      <c r="EW13" s="185"/>
      <c r="EX13" s="185"/>
      <c r="EY13" s="185"/>
      <c r="EZ13" s="185"/>
      <c r="FA13" s="185"/>
      <c r="FB13" s="185"/>
      <c r="FC13" s="185"/>
      <c r="FD13" s="185"/>
      <c r="FE13" s="185"/>
      <c r="FF13" s="185"/>
      <c r="FG13" s="186"/>
    </row>
    <row r="14" spans="1:163" s="15" customFormat="1" ht="12.75" x14ac:dyDescent="0.2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184" t="s">
        <v>145</v>
      </c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6"/>
      <c r="AR14" s="184" t="s">
        <v>145</v>
      </c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6"/>
      <c r="BP14" s="184" t="s">
        <v>145</v>
      </c>
      <c r="BQ14" s="185"/>
      <c r="BR14" s="185"/>
      <c r="BS14" s="185"/>
      <c r="BT14" s="185"/>
      <c r="BU14" s="185"/>
      <c r="BV14" s="185"/>
      <c r="BW14" s="185"/>
      <c r="BX14" s="185"/>
      <c r="BY14" s="185"/>
      <c r="BZ14" s="185"/>
      <c r="CA14" s="185"/>
      <c r="CB14" s="185"/>
      <c r="CC14" s="185"/>
      <c r="CD14" s="185"/>
      <c r="CE14" s="185"/>
      <c r="CF14" s="185"/>
      <c r="CG14" s="185"/>
      <c r="CH14" s="185"/>
      <c r="CI14" s="185"/>
      <c r="CJ14" s="185"/>
      <c r="CK14" s="185"/>
      <c r="CL14" s="185"/>
      <c r="CM14" s="186"/>
      <c r="CN14" s="184" t="s">
        <v>146</v>
      </c>
      <c r="CO14" s="185"/>
      <c r="CP14" s="185"/>
      <c r="CQ14" s="185"/>
      <c r="CR14" s="185"/>
      <c r="CS14" s="185"/>
      <c r="CT14" s="185"/>
      <c r="CU14" s="185"/>
      <c r="CV14" s="185"/>
      <c r="CW14" s="185"/>
      <c r="CX14" s="185"/>
      <c r="CY14" s="185"/>
      <c r="CZ14" s="185"/>
      <c r="DA14" s="185"/>
      <c r="DB14" s="185"/>
      <c r="DC14" s="185"/>
      <c r="DD14" s="185"/>
      <c r="DE14" s="185"/>
      <c r="DF14" s="185"/>
      <c r="DG14" s="185"/>
      <c r="DH14" s="185"/>
      <c r="DI14" s="185"/>
      <c r="DJ14" s="185"/>
      <c r="DK14" s="186"/>
      <c r="DL14" s="184" t="s">
        <v>147</v>
      </c>
      <c r="DM14" s="185"/>
      <c r="DN14" s="185"/>
      <c r="DO14" s="185"/>
      <c r="DP14" s="185"/>
      <c r="DQ14" s="185"/>
      <c r="DR14" s="185"/>
      <c r="DS14" s="185"/>
      <c r="DT14" s="185"/>
      <c r="DU14" s="185"/>
      <c r="DV14" s="185"/>
      <c r="DW14" s="185"/>
      <c r="DX14" s="185"/>
      <c r="DY14" s="185"/>
      <c r="DZ14" s="185"/>
      <c r="EA14" s="185"/>
      <c r="EB14" s="185"/>
      <c r="EC14" s="185"/>
      <c r="ED14" s="185"/>
      <c r="EE14" s="185"/>
      <c r="EF14" s="185"/>
      <c r="EG14" s="185"/>
      <c r="EH14" s="185"/>
      <c r="EI14" s="186"/>
      <c r="EJ14" s="184" t="s">
        <v>148</v>
      </c>
      <c r="EK14" s="185"/>
      <c r="EL14" s="185"/>
      <c r="EM14" s="185"/>
      <c r="EN14" s="185"/>
      <c r="EO14" s="185"/>
      <c r="EP14" s="185"/>
      <c r="EQ14" s="185"/>
      <c r="ER14" s="185"/>
      <c r="ES14" s="185"/>
      <c r="ET14" s="185"/>
      <c r="EU14" s="185"/>
      <c r="EV14" s="185"/>
      <c r="EW14" s="185"/>
      <c r="EX14" s="185"/>
      <c r="EY14" s="185"/>
      <c r="EZ14" s="185"/>
      <c r="FA14" s="185"/>
      <c r="FB14" s="185"/>
      <c r="FC14" s="185"/>
      <c r="FD14" s="185"/>
      <c r="FE14" s="185"/>
      <c r="FF14" s="185"/>
      <c r="FG14" s="186"/>
    </row>
    <row r="15" spans="1:163" s="15" customFormat="1" ht="12.75" x14ac:dyDescent="0.2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184" t="s">
        <v>149</v>
      </c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6"/>
      <c r="AR15" s="184" t="s">
        <v>149</v>
      </c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6"/>
      <c r="BP15" s="184" t="s">
        <v>149</v>
      </c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5"/>
      <c r="CC15" s="185"/>
      <c r="CD15" s="185"/>
      <c r="CE15" s="185"/>
      <c r="CF15" s="185"/>
      <c r="CG15" s="185"/>
      <c r="CH15" s="185"/>
      <c r="CI15" s="185"/>
      <c r="CJ15" s="185"/>
      <c r="CK15" s="185"/>
      <c r="CL15" s="185"/>
      <c r="CM15" s="186"/>
      <c r="CN15" s="184" t="s">
        <v>150</v>
      </c>
      <c r="CO15" s="185"/>
      <c r="CP15" s="185"/>
      <c r="CQ15" s="185"/>
      <c r="CR15" s="185"/>
      <c r="CS15" s="185"/>
      <c r="CT15" s="185"/>
      <c r="CU15" s="185"/>
      <c r="CV15" s="185"/>
      <c r="CW15" s="185"/>
      <c r="CX15" s="185"/>
      <c r="CY15" s="185"/>
      <c r="CZ15" s="185"/>
      <c r="DA15" s="185"/>
      <c r="DB15" s="185"/>
      <c r="DC15" s="185"/>
      <c r="DD15" s="185"/>
      <c r="DE15" s="185"/>
      <c r="DF15" s="185"/>
      <c r="DG15" s="185"/>
      <c r="DH15" s="185"/>
      <c r="DI15" s="185"/>
      <c r="DJ15" s="185"/>
      <c r="DK15" s="186"/>
      <c r="DL15" s="184" t="s">
        <v>151</v>
      </c>
      <c r="DM15" s="185"/>
      <c r="DN15" s="185"/>
      <c r="DO15" s="185"/>
      <c r="DP15" s="185"/>
      <c r="DQ15" s="185"/>
      <c r="DR15" s="185"/>
      <c r="DS15" s="185"/>
      <c r="DT15" s="185"/>
      <c r="DU15" s="185"/>
      <c r="DV15" s="185"/>
      <c r="DW15" s="185"/>
      <c r="DX15" s="185"/>
      <c r="DY15" s="185"/>
      <c r="DZ15" s="185"/>
      <c r="EA15" s="185"/>
      <c r="EB15" s="185"/>
      <c r="EC15" s="185"/>
      <c r="ED15" s="185"/>
      <c r="EE15" s="185"/>
      <c r="EF15" s="185"/>
      <c r="EG15" s="185"/>
      <c r="EH15" s="185"/>
      <c r="EI15" s="186"/>
      <c r="EJ15" s="184" t="s">
        <v>152</v>
      </c>
      <c r="EK15" s="185"/>
      <c r="EL15" s="185"/>
      <c r="EM15" s="185"/>
      <c r="EN15" s="185"/>
      <c r="EO15" s="185"/>
      <c r="EP15" s="185"/>
      <c r="EQ15" s="185"/>
      <c r="ER15" s="185"/>
      <c r="ES15" s="185"/>
      <c r="ET15" s="185"/>
      <c r="EU15" s="185"/>
      <c r="EV15" s="185"/>
      <c r="EW15" s="185"/>
      <c r="EX15" s="185"/>
      <c r="EY15" s="185"/>
      <c r="EZ15" s="185"/>
      <c r="FA15" s="185"/>
      <c r="FB15" s="185"/>
      <c r="FC15" s="185"/>
      <c r="FD15" s="185"/>
      <c r="FE15" s="185"/>
      <c r="FF15" s="185"/>
      <c r="FG15" s="186"/>
    </row>
    <row r="16" spans="1:163" s="15" customFormat="1" ht="12.75" x14ac:dyDescent="0.2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184" t="s">
        <v>153</v>
      </c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6"/>
      <c r="AR16" s="184" t="s">
        <v>154</v>
      </c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6"/>
      <c r="BP16" s="184" t="s">
        <v>529</v>
      </c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85"/>
      <c r="CL16" s="185"/>
      <c r="CM16" s="186"/>
      <c r="CN16" s="184" t="s">
        <v>155</v>
      </c>
      <c r="CO16" s="185"/>
      <c r="CP16" s="185"/>
      <c r="CQ16" s="185"/>
      <c r="CR16" s="185"/>
      <c r="CS16" s="185"/>
      <c r="CT16" s="185"/>
      <c r="CU16" s="185"/>
      <c r="CV16" s="185"/>
      <c r="CW16" s="185"/>
      <c r="CX16" s="185"/>
      <c r="CY16" s="185"/>
      <c r="CZ16" s="185"/>
      <c r="DA16" s="185"/>
      <c r="DB16" s="185"/>
      <c r="DC16" s="185"/>
      <c r="DD16" s="185"/>
      <c r="DE16" s="185"/>
      <c r="DF16" s="185"/>
      <c r="DG16" s="185"/>
      <c r="DH16" s="185"/>
      <c r="DI16" s="185"/>
      <c r="DJ16" s="185"/>
      <c r="DK16" s="186"/>
      <c r="DL16" s="184" t="s">
        <v>156</v>
      </c>
      <c r="DM16" s="185"/>
      <c r="DN16" s="185"/>
      <c r="DO16" s="185"/>
      <c r="DP16" s="185"/>
      <c r="DQ16" s="185"/>
      <c r="DR16" s="185"/>
      <c r="DS16" s="185"/>
      <c r="DT16" s="185"/>
      <c r="DU16" s="185"/>
      <c r="DV16" s="185"/>
      <c r="DW16" s="185"/>
      <c r="DX16" s="185"/>
      <c r="DY16" s="185"/>
      <c r="DZ16" s="185"/>
      <c r="EA16" s="185"/>
      <c r="EB16" s="185"/>
      <c r="EC16" s="185"/>
      <c r="ED16" s="185"/>
      <c r="EE16" s="185"/>
      <c r="EF16" s="185"/>
      <c r="EG16" s="185"/>
      <c r="EH16" s="185"/>
      <c r="EI16" s="186"/>
      <c r="EJ16" s="184" t="s">
        <v>157</v>
      </c>
      <c r="EK16" s="185"/>
      <c r="EL16" s="185"/>
      <c r="EM16" s="185"/>
      <c r="EN16" s="185"/>
      <c r="EO16" s="185"/>
      <c r="EP16" s="185"/>
      <c r="EQ16" s="185"/>
      <c r="ER16" s="185"/>
      <c r="ES16" s="185"/>
      <c r="ET16" s="185"/>
      <c r="EU16" s="185"/>
      <c r="EV16" s="185"/>
      <c r="EW16" s="185"/>
      <c r="EX16" s="185"/>
      <c r="EY16" s="185"/>
      <c r="EZ16" s="185"/>
      <c r="FA16" s="185"/>
      <c r="FB16" s="185"/>
      <c r="FC16" s="185"/>
      <c r="FD16" s="185"/>
      <c r="FE16" s="185"/>
      <c r="FF16" s="185"/>
      <c r="FG16" s="186"/>
    </row>
    <row r="17" spans="1:174" s="15" customFormat="1" ht="12.75" x14ac:dyDescent="0.2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184" t="s">
        <v>158</v>
      </c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6"/>
      <c r="AR17" s="184" t="s">
        <v>159</v>
      </c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6"/>
      <c r="BP17" s="184" t="s">
        <v>530</v>
      </c>
      <c r="BQ17" s="185"/>
      <c r="BR17" s="185"/>
      <c r="BS17" s="185"/>
      <c r="BT17" s="185"/>
      <c r="BU17" s="185"/>
      <c r="BV17" s="185"/>
      <c r="BW17" s="185"/>
      <c r="BX17" s="185"/>
      <c r="BY17" s="185"/>
      <c r="BZ17" s="185"/>
      <c r="CA17" s="185"/>
      <c r="CB17" s="185"/>
      <c r="CC17" s="185"/>
      <c r="CD17" s="185"/>
      <c r="CE17" s="185"/>
      <c r="CF17" s="185"/>
      <c r="CG17" s="185"/>
      <c r="CH17" s="185"/>
      <c r="CI17" s="185"/>
      <c r="CJ17" s="185"/>
      <c r="CK17" s="185"/>
      <c r="CL17" s="185"/>
      <c r="CM17" s="186"/>
      <c r="CN17" s="184" t="s">
        <v>160</v>
      </c>
      <c r="CO17" s="185"/>
      <c r="CP17" s="185"/>
      <c r="CQ17" s="185"/>
      <c r="CR17" s="185"/>
      <c r="CS17" s="185"/>
      <c r="CT17" s="185"/>
      <c r="CU17" s="185"/>
      <c r="CV17" s="185"/>
      <c r="CW17" s="185"/>
      <c r="CX17" s="185"/>
      <c r="CY17" s="185"/>
      <c r="CZ17" s="185"/>
      <c r="DA17" s="185"/>
      <c r="DB17" s="185"/>
      <c r="DC17" s="185"/>
      <c r="DD17" s="185"/>
      <c r="DE17" s="185"/>
      <c r="DF17" s="185"/>
      <c r="DG17" s="185"/>
      <c r="DH17" s="185"/>
      <c r="DI17" s="185"/>
      <c r="DJ17" s="185"/>
      <c r="DK17" s="186"/>
      <c r="DL17" s="184"/>
      <c r="DM17" s="185"/>
      <c r="DN17" s="185"/>
      <c r="DO17" s="185"/>
      <c r="DP17" s="185"/>
      <c r="DQ17" s="185"/>
      <c r="DR17" s="185"/>
      <c r="DS17" s="185"/>
      <c r="DT17" s="185"/>
      <c r="DU17" s="185"/>
      <c r="DV17" s="185"/>
      <c r="DW17" s="185"/>
      <c r="DX17" s="185"/>
      <c r="DY17" s="185"/>
      <c r="DZ17" s="185"/>
      <c r="EA17" s="185"/>
      <c r="EB17" s="185"/>
      <c r="EC17" s="185"/>
      <c r="ED17" s="185"/>
      <c r="EE17" s="185"/>
      <c r="EF17" s="185"/>
      <c r="EG17" s="185"/>
      <c r="EH17" s="185"/>
      <c r="EI17" s="186"/>
      <c r="EJ17" s="184" t="s">
        <v>161</v>
      </c>
      <c r="EK17" s="185"/>
      <c r="EL17" s="185"/>
      <c r="EM17" s="185"/>
      <c r="EN17" s="185"/>
      <c r="EO17" s="185"/>
      <c r="EP17" s="185"/>
      <c r="EQ17" s="185"/>
      <c r="ER17" s="185"/>
      <c r="ES17" s="185"/>
      <c r="ET17" s="185"/>
      <c r="EU17" s="185"/>
      <c r="EV17" s="185"/>
      <c r="EW17" s="185"/>
      <c r="EX17" s="185"/>
      <c r="EY17" s="185"/>
      <c r="EZ17" s="185"/>
      <c r="FA17" s="185"/>
      <c r="FB17" s="185"/>
      <c r="FC17" s="185"/>
      <c r="FD17" s="185"/>
      <c r="FE17" s="185"/>
      <c r="FF17" s="185"/>
      <c r="FG17" s="186"/>
    </row>
    <row r="18" spans="1:174" s="15" customFormat="1" ht="12.75" x14ac:dyDescent="0.2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184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6"/>
      <c r="AR18" s="184" t="s">
        <v>162</v>
      </c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6"/>
      <c r="BP18" s="184"/>
      <c r="BQ18" s="185"/>
      <c r="BR18" s="185"/>
      <c r="BS18" s="185"/>
      <c r="BT18" s="185"/>
      <c r="BU18" s="185"/>
      <c r="BV18" s="185"/>
      <c r="BW18" s="185"/>
      <c r="BX18" s="185"/>
      <c r="BY18" s="185"/>
      <c r="BZ18" s="185"/>
      <c r="CA18" s="185"/>
      <c r="CB18" s="185"/>
      <c r="CC18" s="185"/>
      <c r="CD18" s="185"/>
      <c r="CE18" s="185"/>
      <c r="CF18" s="185"/>
      <c r="CG18" s="185"/>
      <c r="CH18" s="185"/>
      <c r="CI18" s="185"/>
      <c r="CJ18" s="185"/>
      <c r="CK18" s="185"/>
      <c r="CL18" s="185"/>
      <c r="CM18" s="186"/>
      <c r="CN18" s="184" t="s">
        <v>163</v>
      </c>
      <c r="CO18" s="185"/>
      <c r="CP18" s="185"/>
      <c r="CQ18" s="185"/>
      <c r="CR18" s="185"/>
      <c r="CS18" s="185"/>
      <c r="CT18" s="185"/>
      <c r="CU18" s="185"/>
      <c r="CV18" s="185"/>
      <c r="CW18" s="185"/>
      <c r="CX18" s="185"/>
      <c r="CY18" s="185"/>
      <c r="CZ18" s="185"/>
      <c r="DA18" s="185"/>
      <c r="DB18" s="185"/>
      <c r="DC18" s="185"/>
      <c r="DD18" s="185"/>
      <c r="DE18" s="185"/>
      <c r="DF18" s="185"/>
      <c r="DG18" s="185"/>
      <c r="DH18" s="185"/>
      <c r="DI18" s="185"/>
      <c r="DJ18" s="185"/>
      <c r="DK18" s="186"/>
      <c r="DL18" s="184"/>
      <c r="DM18" s="185"/>
      <c r="DN18" s="185"/>
      <c r="DO18" s="185"/>
      <c r="DP18" s="185"/>
      <c r="DQ18" s="185"/>
      <c r="DR18" s="185"/>
      <c r="DS18" s="185"/>
      <c r="DT18" s="185"/>
      <c r="DU18" s="185"/>
      <c r="DV18" s="185"/>
      <c r="DW18" s="185"/>
      <c r="DX18" s="185"/>
      <c r="DY18" s="185"/>
      <c r="DZ18" s="185"/>
      <c r="EA18" s="185"/>
      <c r="EB18" s="185"/>
      <c r="EC18" s="185"/>
      <c r="ED18" s="185"/>
      <c r="EE18" s="185"/>
      <c r="EF18" s="185"/>
      <c r="EG18" s="185"/>
      <c r="EH18" s="185"/>
      <c r="EI18" s="186"/>
      <c r="EJ18" s="184" t="s">
        <v>164</v>
      </c>
      <c r="EK18" s="185"/>
      <c r="EL18" s="185"/>
      <c r="EM18" s="185"/>
      <c r="EN18" s="185"/>
      <c r="EO18" s="185"/>
      <c r="EP18" s="185"/>
      <c r="EQ18" s="185"/>
      <c r="ER18" s="185"/>
      <c r="ES18" s="185"/>
      <c r="ET18" s="185"/>
      <c r="EU18" s="185"/>
      <c r="EV18" s="185"/>
      <c r="EW18" s="185"/>
      <c r="EX18" s="185"/>
      <c r="EY18" s="185"/>
      <c r="EZ18" s="185"/>
      <c r="FA18" s="185"/>
      <c r="FB18" s="185"/>
      <c r="FC18" s="185"/>
      <c r="FD18" s="185"/>
      <c r="FE18" s="185"/>
      <c r="FF18" s="185"/>
      <c r="FG18" s="186"/>
    </row>
    <row r="19" spans="1:174" s="15" customFormat="1" ht="12.75" x14ac:dyDescent="0.2">
      <c r="A19" s="227"/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184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6"/>
      <c r="AR19" s="184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  <c r="BN19" s="185"/>
      <c r="BO19" s="186"/>
      <c r="BP19" s="184"/>
      <c r="BQ19" s="185"/>
      <c r="BR19" s="185"/>
      <c r="BS19" s="185"/>
      <c r="BT19" s="185"/>
      <c r="BU19" s="185"/>
      <c r="BV19" s="185"/>
      <c r="BW19" s="185"/>
      <c r="BX19" s="185"/>
      <c r="BY19" s="185"/>
      <c r="BZ19" s="185"/>
      <c r="CA19" s="185"/>
      <c r="CB19" s="185"/>
      <c r="CC19" s="185"/>
      <c r="CD19" s="185"/>
      <c r="CE19" s="185"/>
      <c r="CF19" s="185"/>
      <c r="CG19" s="185"/>
      <c r="CH19" s="185"/>
      <c r="CI19" s="185"/>
      <c r="CJ19" s="185"/>
      <c r="CK19" s="185"/>
      <c r="CL19" s="185"/>
      <c r="CM19" s="186"/>
      <c r="CN19" s="184" t="s">
        <v>164</v>
      </c>
      <c r="CO19" s="185"/>
      <c r="CP19" s="185"/>
      <c r="CQ19" s="185"/>
      <c r="CR19" s="185"/>
      <c r="CS19" s="185"/>
      <c r="CT19" s="185"/>
      <c r="CU19" s="185"/>
      <c r="CV19" s="185"/>
      <c r="CW19" s="185"/>
      <c r="CX19" s="185"/>
      <c r="CY19" s="185"/>
      <c r="CZ19" s="185"/>
      <c r="DA19" s="185"/>
      <c r="DB19" s="185"/>
      <c r="DC19" s="185"/>
      <c r="DD19" s="185"/>
      <c r="DE19" s="185"/>
      <c r="DF19" s="185"/>
      <c r="DG19" s="185"/>
      <c r="DH19" s="185"/>
      <c r="DI19" s="185"/>
      <c r="DJ19" s="185"/>
      <c r="DK19" s="186"/>
      <c r="DL19" s="184"/>
      <c r="DM19" s="185"/>
      <c r="DN19" s="185"/>
      <c r="DO19" s="185"/>
      <c r="DP19" s="185"/>
      <c r="DQ19" s="185"/>
      <c r="DR19" s="185"/>
      <c r="DS19" s="185"/>
      <c r="DT19" s="185"/>
      <c r="DU19" s="185"/>
      <c r="DV19" s="185"/>
      <c r="DW19" s="185"/>
      <c r="DX19" s="185"/>
      <c r="DY19" s="185"/>
      <c r="DZ19" s="185"/>
      <c r="EA19" s="185"/>
      <c r="EB19" s="185"/>
      <c r="EC19" s="185"/>
      <c r="ED19" s="185"/>
      <c r="EE19" s="185"/>
      <c r="EF19" s="185"/>
      <c r="EG19" s="185"/>
      <c r="EH19" s="185"/>
      <c r="EI19" s="186"/>
      <c r="EJ19" s="184" t="s">
        <v>165</v>
      </c>
      <c r="EK19" s="185"/>
      <c r="EL19" s="185"/>
      <c r="EM19" s="185"/>
      <c r="EN19" s="185"/>
      <c r="EO19" s="185"/>
      <c r="EP19" s="185"/>
      <c r="EQ19" s="185"/>
      <c r="ER19" s="185"/>
      <c r="ES19" s="185"/>
      <c r="ET19" s="185"/>
      <c r="EU19" s="185"/>
      <c r="EV19" s="185"/>
      <c r="EW19" s="185"/>
      <c r="EX19" s="185"/>
      <c r="EY19" s="185"/>
      <c r="EZ19" s="185"/>
      <c r="FA19" s="185"/>
      <c r="FB19" s="185"/>
      <c r="FC19" s="185"/>
      <c r="FD19" s="185"/>
      <c r="FE19" s="185"/>
      <c r="FF19" s="185"/>
      <c r="FG19" s="186"/>
    </row>
    <row r="20" spans="1:174" s="15" customFormat="1" ht="12.75" x14ac:dyDescent="0.2">
      <c r="A20" s="227"/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184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6"/>
      <c r="AR20" s="184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6"/>
      <c r="BP20" s="184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5"/>
      <c r="CG20" s="185"/>
      <c r="CH20" s="185"/>
      <c r="CI20" s="185"/>
      <c r="CJ20" s="185"/>
      <c r="CK20" s="185"/>
      <c r="CL20" s="185"/>
      <c r="CM20" s="186"/>
      <c r="CN20" s="184" t="s">
        <v>166</v>
      </c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6"/>
      <c r="DL20" s="184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5"/>
      <c r="EI20" s="186"/>
      <c r="EJ20" s="184" t="s">
        <v>167</v>
      </c>
      <c r="EK20" s="185"/>
      <c r="EL20" s="185"/>
      <c r="EM20" s="185"/>
      <c r="EN20" s="185"/>
      <c r="EO20" s="185"/>
      <c r="EP20" s="185"/>
      <c r="EQ20" s="185"/>
      <c r="ER20" s="185"/>
      <c r="ES20" s="185"/>
      <c r="ET20" s="185"/>
      <c r="EU20" s="185"/>
      <c r="EV20" s="185"/>
      <c r="EW20" s="185"/>
      <c r="EX20" s="185"/>
      <c r="EY20" s="185"/>
      <c r="EZ20" s="185"/>
      <c r="FA20" s="185"/>
      <c r="FB20" s="185"/>
      <c r="FC20" s="185"/>
      <c r="FD20" s="185"/>
      <c r="FE20" s="185"/>
      <c r="FF20" s="185"/>
      <c r="FG20" s="186"/>
    </row>
    <row r="21" spans="1:174" s="15" customFormat="1" ht="12.75" x14ac:dyDescent="0.2">
      <c r="A21" s="227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184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6"/>
      <c r="AR21" s="184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  <c r="BN21" s="185"/>
      <c r="BO21" s="186"/>
      <c r="BP21" s="184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6"/>
      <c r="CN21" s="184" t="s">
        <v>168</v>
      </c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5"/>
      <c r="DC21" s="185"/>
      <c r="DD21" s="185"/>
      <c r="DE21" s="185"/>
      <c r="DF21" s="185"/>
      <c r="DG21" s="185"/>
      <c r="DH21" s="185"/>
      <c r="DI21" s="185"/>
      <c r="DJ21" s="185"/>
      <c r="DK21" s="186"/>
      <c r="DL21" s="184"/>
      <c r="DM21" s="185"/>
      <c r="DN21" s="185"/>
      <c r="DO21" s="185"/>
      <c r="DP21" s="185"/>
      <c r="DQ21" s="185"/>
      <c r="DR21" s="185"/>
      <c r="DS21" s="185"/>
      <c r="DT21" s="185"/>
      <c r="DU21" s="185"/>
      <c r="DV21" s="185"/>
      <c r="DW21" s="185"/>
      <c r="DX21" s="185"/>
      <c r="DY21" s="185"/>
      <c r="DZ21" s="185"/>
      <c r="EA21" s="185"/>
      <c r="EB21" s="185"/>
      <c r="EC21" s="185"/>
      <c r="ED21" s="185"/>
      <c r="EE21" s="185"/>
      <c r="EF21" s="185"/>
      <c r="EG21" s="185"/>
      <c r="EH21" s="185"/>
      <c r="EI21" s="186"/>
      <c r="EJ21" s="184" t="s">
        <v>169</v>
      </c>
      <c r="EK21" s="185"/>
      <c r="EL21" s="185"/>
      <c r="EM21" s="185"/>
      <c r="EN21" s="185"/>
      <c r="EO21" s="185"/>
      <c r="EP21" s="185"/>
      <c r="EQ21" s="185"/>
      <c r="ER21" s="185"/>
      <c r="ES21" s="185"/>
      <c r="ET21" s="185"/>
      <c r="EU21" s="185"/>
      <c r="EV21" s="185"/>
      <c r="EW21" s="185"/>
      <c r="EX21" s="185"/>
      <c r="EY21" s="185"/>
      <c r="EZ21" s="185"/>
      <c r="FA21" s="185"/>
      <c r="FB21" s="185"/>
      <c r="FC21" s="185"/>
      <c r="FD21" s="185"/>
      <c r="FE21" s="185"/>
      <c r="FF21" s="185"/>
      <c r="FG21" s="186"/>
    </row>
    <row r="22" spans="1:174" s="15" customFormat="1" ht="12.75" x14ac:dyDescent="0.2">
      <c r="A22" s="227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184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6"/>
      <c r="AR22" s="184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  <c r="BN22" s="185"/>
      <c r="BO22" s="186"/>
      <c r="BP22" s="184"/>
      <c r="BQ22" s="185"/>
      <c r="BR22" s="185"/>
      <c r="BS22" s="185"/>
      <c r="BT22" s="185"/>
      <c r="BU22" s="185"/>
      <c r="BV22" s="185"/>
      <c r="BW22" s="185"/>
      <c r="BX22" s="185"/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6"/>
      <c r="CN22" s="184" t="s">
        <v>170</v>
      </c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85"/>
      <c r="DC22" s="185"/>
      <c r="DD22" s="185"/>
      <c r="DE22" s="185"/>
      <c r="DF22" s="185"/>
      <c r="DG22" s="185"/>
      <c r="DH22" s="185"/>
      <c r="DI22" s="185"/>
      <c r="DJ22" s="185"/>
      <c r="DK22" s="186"/>
      <c r="DL22" s="184"/>
      <c r="DM22" s="185"/>
      <c r="DN22" s="185"/>
      <c r="DO22" s="185"/>
      <c r="DP22" s="185"/>
      <c r="DQ22" s="185"/>
      <c r="DR22" s="185"/>
      <c r="DS22" s="185"/>
      <c r="DT22" s="185"/>
      <c r="DU22" s="185"/>
      <c r="DV22" s="185"/>
      <c r="DW22" s="185"/>
      <c r="DX22" s="185"/>
      <c r="DY22" s="185"/>
      <c r="DZ22" s="185"/>
      <c r="EA22" s="185"/>
      <c r="EB22" s="185"/>
      <c r="EC22" s="185"/>
      <c r="ED22" s="185"/>
      <c r="EE22" s="185"/>
      <c r="EF22" s="185"/>
      <c r="EG22" s="185"/>
      <c r="EH22" s="185"/>
      <c r="EI22" s="186"/>
      <c r="EJ22" s="184" t="s">
        <v>171</v>
      </c>
      <c r="EK22" s="185"/>
      <c r="EL22" s="185"/>
      <c r="EM22" s="185"/>
      <c r="EN22" s="185"/>
      <c r="EO22" s="185"/>
      <c r="EP22" s="185"/>
      <c r="EQ22" s="185"/>
      <c r="ER22" s="185"/>
      <c r="ES22" s="185"/>
      <c r="ET22" s="185"/>
      <c r="EU22" s="185"/>
      <c r="EV22" s="185"/>
      <c r="EW22" s="185"/>
      <c r="EX22" s="185"/>
      <c r="EY22" s="185"/>
      <c r="EZ22" s="185"/>
      <c r="FA22" s="185"/>
      <c r="FB22" s="185"/>
      <c r="FC22" s="185"/>
      <c r="FD22" s="185"/>
      <c r="FE22" s="185"/>
      <c r="FF22" s="185"/>
      <c r="FG22" s="186"/>
    </row>
    <row r="23" spans="1:174" s="15" customFormat="1" ht="12.75" x14ac:dyDescent="0.2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184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6"/>
      <c r="AR23" s="181"/>
      <c r="AS23" s="182"/>
      <c r="AT23" s="182"/>
      <c r="AU23" s="182"/>
      <c r="AV23" s="182"/>
      <c r="AW23" s="182"/>
      <c r="AX23" s="182"/>
      <c r="AY23" s="182"/>
      <c r="AZ23" s="182"/>
      <c r="BA23" s="182"/>
      <c r="BB23" s="182"/>
      <c r="BC23" s="182"/>
      <c r="BD23" s="182"/>
      <c r="BE23" s="182"/>
      <c r="BF23" s="182"/>
      <c r="BG23" s="182"/>
      <c r="BH23" s="182"/>
      <c r="BI23" s="182"/>
      <c r="BJ23" s="182"/>
      <c r="BK23" s="182"/>
      <c r="BL23" s="182"/>
      <c r="BM23" s="182"/>
      <c r="BN23" s="182"/>
      <c r="BO23" s="183"/>
      <c r="BP23" s="184"/>
      <c r="BQ23" s="185"/>
      <c r="BR23" s="185"/>
      <c r="BS23" s="185"/>
      <c r="BT23" s="185"/>
      <c r="BU23" s="185"/>
      <c r="BV23" s="185"/>
      <c r="BW23" s="185"/>
      <c r="BX23" s="185"/>
      <c r="BY23" s="185"/>
      <c r="BZ23" s="185"/>
      <c r="CA23" s="185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6"/>
      <c r="CN23" s="181" t="s">
        <v>338</v>
      </c>
      <c r="CO23" s="182"/>
      <c r="CP23" s="182"/>
      <c r="CQ23" s="182"/>
      <c r="CR23" s="182"/>
      <c r="CS23" s="182"/>
      <c r="CT23" s="182"/>
      <c r="CU23" s="182"/>
      <c r="CV23" s="182"/>
      <c r="CW23" s="182"/>
      <c r="CX23" s="182"/>
      <c r="CY23" s="182"/>
      <c r="CZ23" s="182"/>
      <c r="DA23" s="182"/>
      <c r="DB23" s="182"/>
      <c r="DC23" s="182"/>
      <c r="DD23" s="182"/>
      <c r="DE23" s="182"/>
      <c r="DF23" s="182"/>
      <c r="DG23" s="182"/>
      <c r="DH23" s="182"/>
      <c r="DI23" s="182"/>
      <c r="DJ23" s="182"/>
      <c r="DK23" s="183"/>
      <c r="DL23" s="181"/>
      <c r="DM23" s="182"/>
      <c r="DN23" s="182"/>
      <c r="DO23" s="182"/>
      <c r="DP23" s="182"/>
      <c r="DQ23" s="182"/>
      <c r="DR23" s="182"/>
      <c r="DS23" s="182"/>
      <c r="DT23" s="182"/>
      <c r="DU23" s="182"/>
      <c r="DV23" s="182"/>
      <c r="DW23" s="182"/>
      <c r="DX23" s="182"/>
      <c r="DY23" s="182"/>
      <c r="DZ23" s="182"/>
      <c r="EA23" s="182"/>
      <c r="EB23" s="182"/>
      <c r="EC23" s="182"/>
      <c r="ED23" s="182"/>
      <c r="EE23" s="182"/>
      <c r="EF23" s="182"/>
      <c r="EG23" s="182"/>
      <c r="EH23" s="182"/>
      <c r="EI23" s="183"/>
      <c r="EJ23" s="181"/>
      <c r="EK23" s="182"/>
      <c r="EL23" s="182"/>
      <c r="EM23" s="182"/>
      <c r="EN23" s="182"/>
      <c r="EO23" s="182"/>
      <c r="EP23" s="182"/>
      <c r="EQ23" s="182"/>
      <c r="ER23" s="182"/>
      <c r="ES23" s="182"/>
      <c r="ET23" s="182"/>
      <c r="EU23" s="182"/>
      <c r="EV23" s="182"/>
      <c r="EW23" s="182"/>
      <c r="EX23" s="182"/>
      <c r="EY23" s="182"/>
      <c r="EZ23" s="182"/>
      <c r="FA23" s="182"/>
      <c r="FB23" s="182"/>
      <c r="FC23" s="182"/>
      <c r="FD23" s="182"/>
      <c r="FE23" s="182"/>
      <c r="FF23" s="182"/>
      <c r="FG23" s="183"/>
    </row>
    <row r="24" spans="1:174" s="15" customFormat="1" ht="12.75" x14ac:dyDescent="0.2">
      <c r="A24" s="227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184"/>
      <c r="T24" s="187" t="s">
        <v>172</v>
      </c>
      <c r="U24" s="188"/>
      <c r="V24" s="188"/>
      <c r="W24" s="188"/>
      <c r="X24" s="187" t="s">
        <v>173</v>
      </c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9"/>
      <c r="AR24" s="187" t="s">
        <v>172</v>
      </c>
      <c r="AS24" s="188"/>
      <c r="AT24" s="188"/>
      <c r="AU24" s="188"/>
      <c r="AV24" s="187" t="s">
        <v>173</v>
      </c>
      <c r="AW24" s="188"/>
      <c r="AX24" s="188"/>
      <c r="AY24" s="188"/>
      <c r="AZ24" s="188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188"/>
      <c r="BN24" s="188"/>
      <c r="BO24" s="189"/>
      <c r="BP24" s="187" t="s">
        <v>172</v>
      </c>
      <c r="BQ24" s="188"/>
      <c r="BR24" s="188"/>
      <c r="BS24" s="188"/>
      <c r="BT24" s="187" t="s">
        <v>173</v>
      </c>
      <c r="BU24" s="188"/>
      <c r="BV24" s="188"/>
      <c r="BW24" s="188"/>
      <c r="BX24" s="188"/>
      <c r="BY24" s="188"/>
      <c r="BZ24" s="188"/>
      <c r="CA24" s="188"/>
      <c r="CB24" s="188"/>
      <c r="CC24" s="188"/>
      <c r="CD24" s="188"/>
      <c r="CE24" s="188"/>
      <c r="CF24" s="188"/>
      <c r="CG24" s="188"/>
      <c r="CH24" s="188"/>
      <c r="CI24" s="188"/>
      <c r="CJ24" s="188"/>
      <c r="CK24" s="188"/>
      <c r="CL24" s="188"/>
      <c r="CM24" s="189"/>
      <c r="CN24" s="187" t="s">
        <v>172</v>
      </c>
      <c r="CO24" s="188"/>
      <c r="CP24" s="188"/>
      <c r="CQ24" s="188"/>
      <c r="CR24" s="187" t="s">
        <v>173</v>
      </c>
      <c r="CS24" s="188"/>
      <c r="CT24" s="188"/>
      <c r="CU24" s="188"/>
      <c r="CV24" s="188"/>
      <c r="CW24" s="188"/>
      <c r="CX24" s="188"/>
      <c r="CY24" s="188"/>
      <c r="CZ24" s="188"/>
      <c r="DA24" s="188"/>
      <c r="DB24" s="188"/>
      <c r="DC24" s="188"/>
      <c r="DD24" s="188"/>
      <c r="DE24" s="188"/>
      <c r="DF24" s="188"/>
      <c r="DG24" s="188"/>
      <c r="DH24" s="188"/>
      <c r="DI24" s="188"/>
      <c r="DJ24" s="188"/>
      <c r="DK24" s="189"/>
      <c r="DL24" s="187" t="s">
        <v>172</v>
      </c>
      <c r="DM24" s="188"/>
      <c r="DN24" s="188"/>
      <c r="DO24" s="188"/>
      <c r="DP24" s="187" t="s">
        <v>173</v>
      </c>
      <c r="DQ24" s="188"/>
      <c r="DR24" s="188"/>
      <c r="DS24" s="188"/>
      <c r="DT24" s="188"/>
      <c r="DU24" s="188"/>
      <c r="DV24" s="188"/>
      <c r="DW24" s="188"/>
      <c r="DX24" s="188"/>
      <c r="DY24" s="188"/>
      <c r="DZ24" s="188"/>
      <c r="EA24" s="188"/>
      <c r="EB24" s="188"/>
      <c r="EC24" s="188"/>
      <c r="ED24" s="188"/>
      <c r="EE24" s="188"/>
      <c r="EF24" s="188"/>
      <c r="EG24" s="188"/>
      <c r="EH24" s="188"/>
      <c r="EI24" s="189"/>
      <c r="EJ24" s="187" t="s">
        <v>172</v>
      </c>
      <c r="EK24" s="188"/>
      <c r="EL24" s="188"/>
      <c r="EM24" s="188"/>
      <c r="EN24" s="187" t="s">
        <v>173</v>
      </c>
      <c r="EO24" s="188"/>
      <c r="EP24" s="188"/>
      <c r="EQ24" s="188"/>
      <c r="ER24" s="188"/>
      <c r="ES24" s="188"/>
      <c r="ET24" s="188"/>
      <c r="EU24" s="188"/>
      <c r="EV24" s="188"/>
      <c r="EW24" s="188"/>
      <c r="EX24" s="188"/>
      <c r="EY24" s="188"/>
      <c r="EZ24" s="188"/>
      <c r="FA24" s="188"/>
      <c r="FB24" s="188"/>
      <c r="FC24" s="188"/>
      <c r="FD24" s="188"/>
      <c r="FE24" s="188"/>
      <c r="FF24" s="188"/>
      <c r="FG24" s="189"/>
    </row>
    <row r="25" spans="1:174" s="15" customFormat="1" ht="12.75" x14ac:dyDescent="0.2">
      <c r="A25" s="227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184"/>
      <c r="T25" s="184" t="s">
        <v>174</v>
      </c>
      <c r="U25" s="185"/>
      <c r="V25" s="185"/>
      <c r="W25" s="185"/>
      <c r="X25" s="181" t="s">
        <v>175</v>
      </c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3"/>
      <c r="AR25" s="184" t="s">
        <v>174</v>
      </c>
      <c r="AS25" s="185"/>
      <c r="AT25" s="185"/>
      <c r="AU25" s="185"/>
      <c r="AV25" s="181" t="s">
        <v>175</v>
      </c>
      <c r="AW25" s="182"/>
      <c r="AX25" s="182"/>
      <c r="AY25" s="182"/>
      <c r="AZ25" s="182"/>
      <c r="BA25" s="182"/>
      <c r="BB25" s="182"/>
      <c r="BC25" s="182"/>
      <c r="BD25" s="182"/>
      <c r="BE25" s="182"/>
      <c r="BF25" s="182"/>
      <c r="BG25" s="182"/>
      <c r="BH25" s="182"/>
      <c r="BI25" s="182"/>
      <c r="BJ25" s="182"/>
      <c r="BK25" s="182"/>
      <c r="BL25" s="182"/>
      <c r="BM25" s="182"/>
      <c r="BN25" s="182"/>
      <c r="BO25" s="183"/>
      <c r="BP25" s="184" t="s">
        <v>174</v>
      </c>
      <c r="BQ25" s="185"/>
      <c r="BR25" s="185"/>
      <c r="BS25" s="185"/>
      <c r="BT25" s="181" t="s">
        <v>175</v>
      </c>
      <c r="BU25" s="182"/>
      <c r="BV25" s="182"/>
      <c r="BW25" s="182"/>
      <c r="BX25" s="182"/>
      <c r="BY25" s="182"/>
      <c r="BZ25" s="182"/>
      <c r="CA25" s="182"/>
      <c r="CB25" s="182"/>
      <c r="CC25" s="182"/>
      <c r="CD25" s="182"/>
      <c r="CE25" s="182"/>
      <c r="CF25" s="182"/>
      <c r="CG25" s="182"/>
      <c r="CH25" s="182"/>
      <c r="CI25" s="182"/>
      <c r="CJ25" s="182"/>
      <c r="CK25" s="182"/>
      <c r="CL25" s="182"/>
      <c r="CM25" s="183"/>
      <c r="CN25" s="184" t="s">
        <v>174</v>
      </c>
      <c r="CO25" s="185"/>
      <c r="CP25" s="185"/>
      <c r="CQ25" s="185"/>
      <c r="CR25" s="181" t="s">
        <v>175</v>
      </c>
      <c r="CS25" s="182"/>
      <c r="CT25" s="182"/>
      <c r="CU25" s="182"/>
      <c r="CV25" s="182"/>
      <c r="CW25" s="182"/>
      <c r="CX25" s="182"/>
      <c r="CY25" s="182"/>
      <c r="CZ25" s="182"/>
      <c r="DA25" s="182"/>
      <c r="DB25" s="182"/>
      <c r="DC25" s="182"/>
      <c r="DD25" s="182"/>
      <c r="DE25" s="182"/>
      <c r="DF25" s="182"/>
      <c r="DG25" s="182"/>
      <c r="DH25" s="182"/>
      <c r="DI25" s="182"/>
      <c r="DJ25" s="182"/>
      <c r="DK25" s="183"/>
      <c r="DL25" s="184" t="s">
        <v>174</v>
      </c>
      <c r="DM25" s="185"/>
      <c r="DN25" s="185"/>
      <c r="DO25" s="185"/>
      <c r="DP25" s="181" t="s">
        <v>175</v>
      </c>
      <c r="DQ25" s="182"/>
      <c r="DR25" s="182"/>
      <c r="DS25" s="182"/>
      <c r="DT25" s="182"/>
      <c r="DU25" s="182"/>
      <c r="DV25" s="182"/>
      <c r="DW25" s="182"/>
      <c r="DX25" s="182"/>
      <c r="DY25" s="182"/>
      <c r="DZ25" s="182"/>
      <c r="EA25" s="182"/>
      <c r="EB25" s="182"/>
      <c r="EC25" s="182"/>
      <c r="ED25" s="182"/>
      <c r="EE25" s="182"/>
      <c r="EF25" s="182"/>
      <c r="EG25" s="182"/>
      <c r="EH25" s="182"/>
      <c r="EI25" s="183"/>
      <c r="EJ25" s="184" t="s">
        <v>174</v>
      </c>
      <c r="EK25" s="185"/>
      <c r="EL25" s="185"/>
      <c r="EM25" s="185"/>
      <c r="EN25" s="181" t="s">
        <v>175</v>
      </c>
      <c r="EO25" s="182"/>
      <c r="EP25" s="182"/>
      <c r="EQ25" s="182"/>
      <c r="ER25" s="182"/>
      <c r="ES25" s="182"/>
      <c r="ET25" s="182"/>
      <c r="EU25" s="182"/>
      <c r="EV25" s="182"/>
      <c r="EW25" s="182"/>
      <c r="EX25" s="182"/>
      <c r="EY25" s="182"/>
      <c r="EZ25" s="182"/>
      <c r="FA25" s="182"/>
      <c r="FB25" s="182"/>
      <c r="FC25" s="182"/>
      <c r="FD25" s="182"/>
      <c r="FE25" s="182"/>
      <c r="FF25" s="182"/>
      <c r="FG25" s="183"/>
    </row>
    <row r="26" spans="1:174" s="15" customFormat="1" ht="12.75" x14ac:dyDescent="0.2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184"/>
      <c r="T26" s="184" t="s">
        <v>176</v>
      </c>
      <c r="U26" s="185"/>
      <c r="V26" s="185"/>
      <c r="W26" s="185"/>
      <c r="X26" s="187">
        <v>2024</v>
      </c>
      <c r="Y26" s="188"/>
      <c r="Z26" s="188"/>
      <c r="AA26" s="189"/>
      <c r="AB26" s="187">
        <v>2025</v>
      </c>
      <c r="AC26" s="188"/>
      <c r="AD26" s="188"/>
      <c r="AE26" s="189"/>
      <c r="AF26" s="187">
        <v>2026</v>
      </c>
      <c r="AG26" s="188"/>
      <c r="AH26" s="188"/>
      <c r="AI26" s="189"/>
      <c r="AJ26" s="187">
        <v>2027</v>
      </c>
      <c r="AK26" s="188"/>
      <c r="AL26" s="188"/>
      <c r="AM26" s="189"/>
      <c r="AN26" s="187">
        <v>2028</v>
      </c>
      <c r="AO26" s="188"/>
      <c r="AP26" s="188"/>
      <c r="AQ26" s="189"/>
      <c r="AR26" s="184" t="s">
        <v>176</v>
      </c>
      <c r="AS26" s="185"/>
      <c r="AT26" s="185"/>
      <c r="AU26" s="185"/>
      <c r="AV26" s="187">
        <v>2024</v>
      </c>
      <c r="AW26" s="188"/>
      <c r="AX26" s="188"/>
      <c r="AY26" s="189"/>
      <c r="AZ26" s="187">
        <v>2025</v>
      </c>
      <c r="BA26" s="188"/>
      <c r="BB26" s="188"/>
      <c r="BC26" s="189"/>
      <c r="BD26" s="187">
        <v>2026</v>
      </c>
      <c r="BE26" s="188"/>
      <c r="BF26" s="188"/>
      <c r="BG26" s="189"/>
      <c r="BH26" s="187">
        <v>2026</v>
      </c>
      <c r="BI26" s="188"/>
      <c r="BJ26" s="188"/>
      <c r="BK26" s="189"/>
      <c r="BL26" s="187">
        <v>2026</v>
      </c>
      <c r="BM26" s="188"/>
      <c r="BN26" s="188"/>
      <c r="BO26" s="189"/>
      <c r="BP26" s="184" t="s">
        <v>176</v>
      </c>
      <c r="BQ26" s="185"/>
      <c r="BR26" s="185"/>
      <c r="BS26" s="185"/>
      <c r="BT26" s="187">
        <v>2024</v>
      </c>
      <c r="BU26" s="188"/>
      <c r="BV26" s="188"/>
      <c r="BW26" s="189"/>
      <c r="BX26" s="187">
        <v>2025</v>
      </c>
      <c r="BY26" s="188"/>
      <c r="BZ26" s="188"/>
      <c r="CA26" s="189"/>
      <c r="CB26" s="187">
        <v>2026</v>
      </c>
      <c r="CC26" s="188"/>
      <c r="CD26" s="188"/>
      <c r="CE26" s="189"/>
      <c r="CF26" s="187">
        <v>2027</v>
      </c>
      <c r="CG26" s="188"/>
      <c r="CH26" s="188"/>
      <c r="CI26" s="189"/>
      <c r="CJ26" s="187">
        <v>2028</v>
      </c>
      <c r="CK26" s="188"/>
      <c r="CL26" s="188"/>
      <c r="CM26" s="189"/>
      <c r="CN26" s="184" t="s">
        <v>176</v>
      </c>
      <c r="CO26" s="185"/>
      <c r="CP26" s="185"/>
      <c r="CQ26" s="185"/>
      <c r="CR26" s="187">
        <v>2024</v>
      </c>
      <c r="CS26" s="188"/>
      <c r="CT26" s="188"/>
      <c r="CU26" s="189"/>
      <c r="CV26" s="187">
        <v>2025</v>
      </c>
      <c r="CW26" s="188"/>
      <c r="CX26" s="188"/>
      <c r="CY26" s="189"/>
      <c r="CZ26" s="187">
        <v>2026</v>
      </c>
      <c r="DA26" s="188"/>
      <c r="DB26" s="188"/>
      <c r="DC26" s="189"/>
      <c r="DD26" s="187">
        <v>2027</v>
      </c>
      <c r="DE26" s="188"/>
      <c r="DF26" s="188"/>
      <c r="DG26" s="189"/>
      <c r="DH26" s="187">
        <v>2028</v>
      </c>
      <c r="DI26" s="188"/>
      <c r="DJ26" s="188"/>
      <c r="DK26" s="189"/>
      <c r="DL26" s="184" t="s">
        <v>176</v>
      </c>
      <c r="DM26" s="185"/>
      <c r="DN26" s="185"/>
      <c r="DO26" s="185"/>
      <c r="DP26" s="187">
        <v>2024</v>
      </c>
      <c r="DQ26" s="188"/>
      <c r="DR26" s="188"/>
      <c r="DS26" s="189"/>
      <c r="DT26" s="187">
        <v>2025</v>
      </c>
      <c r="DU26" s="188"/>
      <c r="DV26" s="188"/>
      <c r="DW26" s="189"/>
      <c r="DX26" s="187">
        <v>2026</v>
      </c>
      <c r="DY26" s="188"/>
      <c r="DZ26" s="188"/>
      <c r="EA26" s="189"/>
      <c r="EB26" s="187">
        <v>2027</v>
      </c>
      <c r="EC26" s="188"/>
      <c r="ED26" s="188"/>
      <c r="EE26" s="189"/>
      <c r="EF26" s="187">
        <v>2028</v>
      </c>
      <c r="EG26" s="188"/>
      <c r="EH26" s="188"/>
      <c r="EI26" s="189"/>
      <c r="EJ26" s="184" t="s">
        <v>176</v>
      </c>
      <c r="EK26" s="185"/>
      <c r="EL26" s="185"/>
      <c r="EM26" s="185"/>
      <c r="EN26" s="187">
        <v>2024</v>
      </c>
      <c r="EO26" s="188"/>
      <c r="EP26" s="188"/>
      <c r="EQ26" s="189"/>
      <c r="ER26" s="187">
        <v>2025</v>
      </c>
      <c r="ES26" s="188"/>
      <c r="ET26" s="188"/>
      <c r="EU26" s="189"/>
      <c r="EV26" s="187">
        <v>2026</v>
      </c>
      <c r="EW26" s="188"/>
      <c r="EX26" s="188"/>
      <c r="EY26" s="189"/>
      <c r="EZ26" s="187">
        <v>2027</v>
      </c>
      <c r="FA26" s="188"/>
      <c r="FB26" s="188"/>
      <c r="FC26" s="189"/>
      <c r="FD26" s="187">
        <v>2028</v>
      </c>
      <c r="FE26" s="188"/>
      <c r="FF26" s="188"/>
      <c r="FG26" s="189"/>
    </row>
    <row r="27" spans="1:174" s="15" customFormat="1" ht="12.75" x14ac:dyDescent="0.2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184"/>
      <c r="T27" s="181" t="s">
        <v>177</v>
      </c>
      <c r="U27" s="182"/>
      <c r="V27" s="182"/>
      <c r="W27" s="182"/>
      <c r="X27" s="181"/>
      <c r="Y27" s="182"/>
      <c r="Z27" s="182"/>
      <c r="AA27" s="183"/>
      <c r="AB27" s="181"/>
      <c r="AC27" s="182"/>
      <c r="AD27" s="182"/>
      <c r="AE27" s="183"/>
      <c r="AF27" s="181"/>
      <c r="AG27" s="182"/>
      <c r="AH27" s="182"/>
      <c r="AI27" s="183"/>
      <c r="AJ27" s="181"/>
      <c r="AK27" s="182"/>
      <c r="AL27" s="182"/>
      <c r="AM27" s="183"/>
      <c r="AN27" s="181"/>
      <c r="AO27" s="182"/>
      <c r="AP27" s="182"/>
      <c r="AQ27" s="183"/>
      <c r="AR27" s="181" t="s">
        <v>177</v>
      </c>
      <c r="AS27" s="182"/>
      <c r="AT27" s="182"/>
      <c r="AU27" s="182"/>
      <c r="AV27" s="181"/>
      <c r="AW27" s="182"/>
      <c r="AX27" s="182"/>
      <c r="AY27" s="183"/>
      <c r="AZ27" s="181"/>
      <c r="BA27" s="182"/>
      <c r="BB27" s="182"/>
      <c r="BC27" s="183"/>
      <c r="BD27" s="181"/>
      <c r="BE27" s="182"/>
      <c r="BF27" s="182"/>
      <c r="BG27" s="183"/>
      <c r="BH27" s="181"/>
      <c r="BI27" s="182"/>
      <c r="BJ27" s="182"/>
      <c r="BK27" s="183"/>
      <c r="BL27" s="181"/>
      <c r="BM27" s="182"/>
      <c r="BN27" s="182"/>
      <c r="BO27" s="183"/>
      <c r="BP27" s="181" t="s">
        <v>177</v>
      </c>
      <c r="BQ27" s="182"/>
      <c r="BR27" s="182"/>
      <c r="BS27" s="182"/>
      <c r="BT27" s="181"/>
      <c r="BU27" s="182"/>
      <c r="BV27" s="182"/>
      <c r="BW27" s="183"/>
      <c r="BX27" s="181"/>
      <c r="BY27" s="182"/>
      <c r="BZ27" s="182"/>
      <c r="CA27" s="183"/>
      <c r="CB27" s="181"/>
      <c r="CC27" s="182"/>
      <c r="CD27" s="182"/>
      <c r="CE27" s="183"/>
      <c r="CF27" s="181"/>
      <c r="CG27" s="182"/>
      <c r="CH27" s="182"/>
      <c r="CI27" s="183"/>
      <c r="CJ27" s="181"/>
      <c r="CK27" s="182"/>
      <c r="CL27" s="182"/>
      <c r="CM27" s="183"/>
      <c r="CN27" s="181" t="s">
        <v>177</v>
      </c>
      <c r="CO27" s="182"/>
      <c r="CP27" s="182"/>
      <c r="CQ27" s="182"/>
      <c r="CR27" s="181"/>
      <c r="CS27" s="182"/>
      <c r="CT27" s="182"/>
      <c r="CU27" s="183"/>
      <c r="CV27" s="181"/>
      <c r="CW27" s="182"/>
      <c r="CX27" s="182"/>
      <c r="CY27" s="183"/>
      <c r="CZ27" s="181"/>
      <c r="DA27" s="182"/>
      <c r="DB27" s="182"/>
      <c r="DC27" s="183"/>
      <c r="DD27" s="181"/>
      <c r="DE27" s="182"/>
      <c r="DF27" s="182"/>
      <c r="DG27" s="183"/>
      <c r="DH27" s="181"/>
      <c r="DI27" s="182"/>
      <c r="DJ27" s="182"/>
      <c r="DK27" s="183"/>
      <c r="DL27" s="181" t="s">
        <v>177</v>
      </c>
      <c r="DM27" s="182"/>
      <c r="DN27" s="182"/>
      <c r="DO27" s="182"/>
      <c r="DP27" s="181"/>
      <c r="DQ27" s="182"/>
      <c r="DR27" s="182"/>
      <c r="DS27" s="183"/>
      <c r="DT27" s="181"/>
      <c r="DU27" s="182"/>
      <c r="DV27" s="182"/>
      <c r="DW27" s="183"/>
      <c r="DX27" s="181"/>
      <c r="DY27" s="182"/>
      <c r="DZ27" s="182"/>
      <c r="EA27" s="183"/>
      <c r="EB27" s="181"/>
      <c r="EC27" s="182"/>
      <c r="ED27" s="182"/>
      <c r="EE27" s="183"/>
      <c r="EF27" s="181"/>
      <c r="EG27" s="182"/>
      <c r="EH27" s="182"/>
      <c r="EI27" s="183"/>
      <c r="EJ27" s="181" t="s">
        <v>177</v>
      </c>
      <c r="EK27" s="182"/>
      <c r="EL27" s="182"/>
      <c r="EM27" s="182"/>
      <c r="EN27" s="181"/>
      <c r="EO27" s="182"/>
      <c r="EP27" s="182"/>
      <c r="EQ27" s="183"/>
      <c r="ER27" s="181"/>
      <c r="ES27" s="182"/>
      <c r="ET27" s="182"/>
      <c r="EU27" s="183"/>
      <c r="EV27" s="181"/>
      <c r="EW27" s="182"/>
      <c r="EX27" s="182"/>
      <c r="EY27" s="183"/>
      <c r="EZ27" s="181"/>
      <c r="FA27" s="182"/>
      <c r="FB27" s="182"/>
      <c r="FC27" s="183"/>
      <c r="FD27" s="181"/>
      <c r="FE27" s="182"/>
      <c r="FF27" s="182"/>
      <c r="FG27" s="183"/>
    </row>
    <row r="28" spans="1:174" s="15" customFormat="1" ht="12.75" x14ac:dyDescent="0.2">
      <c r="A28" s="213">
        <v>1</v>
      </c>
      <c r="B28" s="213"/>
      <c r="C28" s="213"/>
      <c r="D28" s="213">
        <v>2</v>
      </c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194">
        <v>3</v>
      </c>
      <c r="U28" s="194"/>
      <c r="V28" s="194"/>
      <c r="W28" s="194"/>
      <c r="X28" s="194">
        <v>4</v>
      </c>
      <c r="Y28" s="194"/>
      <c r="Z28" s="194"/>
      <c r="AA28" s="194"/>
      <c r="AB28" s="194">
        <v>5</v>
      </c>
      <c r="AC28" s="194"/>
      <c r="AD28" s="194"/>
      <c r="AE28" s="194"/>
      <c r="AF28" s="194">
        <v>6</v>
      </c>
      <c r="AG28" s="194"/>
      <c r="AH28" s="194"/>
      <c r="AI28" s="194"/>
      <c r="AJ28" s="194">
        <v>7</v>
      </c>
      <c r="AK28" s="194"/>
      <c r="AL28" s="194"/>
      <c r="AM28" s="194"/>
      <c r="AN28" s="194">
        <v>8</v>
      </c>
      <c r="AO28" s="194"/>
      <c r="AP28" s="194"/>
      <c r="AQ28" s="194"/>
      <c r="AR28" s="213">
        <v>7</v>
      </c>
      <c r="AS28" s="213"/>
      <c r="AT28" s="213"/>
      <c r="AU28" s="213"/>
      <c r="AV28" s="213">
        <v>8</v>
      </c>
      <c r="AW28" s="213"/>
      <c r="AX28" s="213"/>
      <c r="AY28" s="213"/>
      <c r="AZ28" s="213">
        <v>9</v>
      </c>
      <c r="BA28" s="213"/>
      <c r="BB28" s="213"/>
      <c r="BC28" s="213"/>
      <c r="BD28" s="213">
        <v>10</v>
      </c>
      <c r="BE28" s="213"/>
      <c r="BF28" s="213"/>
      <c r="BG28" s="213"/>
      <c r="BH28" s="213">
        <v>10</v>
      </c>
      <c r="BI28" s="213"/>
      <c r="BJ28" s="213"/>
      <c r="BK28" s="213"/>
      <c r="BL28" s="213">
        <v>10</v>
      </c>
      <c r="BM28" s="213"/>
      <c r="BN28" s="213"/>
      <c r="BO28" s="213"/>
      <c r="BP28" s="194">
        <v>9</v>
      </c>
      <c r="BQ28" s="194"/>
      <c r="BR28" s="194"/>
      <c r="BS28" s="194"/>
      <c r="BT28" s="194">
        <v>10</v>
      </c>
      <c r="BU28" s="194"/>
      <c r="BV28" s="194"/>
      <c r="BW28" s="194"/>
      <c r="BX28" s="194">
        <v>11</v>
      </c>
      <c r="BY28" s="194"/>
      <c r="BZ28" s="194"/>
      <c r="CA28" s="194"/>
      <c r="CB28" s="194">
        <v>12</v>
      </c>
      <c r="CC28" s="194"/>
      <c r="CD28" s="194"/>
      <c r="CE28" s="194"/>
      <c r="CF28" s="194">
        <v>13</v>
      </c>
      <c r="CG28" s="194"/>
      <c r="CH28" s="194"/>
      <c r="CI28" s="194"/>
      <c r="CJ28" s="194">
        <v>14</v>
      </c>
      <c r="CK28" s="194"/>
      <c r="CL28" s="194"/>
      <c r="CM28" s="194"/>
      <c r="CN28" s="213">
        <v>15</v>
      </c>
      <c r="CO28" s="213"/>
      <c r="CP28" s="213"/>
      <c r="CQ28" s="213"/>
      <c r="CR28" s="213">
        <v>16</v>
      </c>
      <c r="CS28" s="213"/>
      <c r="CT28" s="213"/>
      <c r="CU28" s="213"/>
      <c r="CV28" s="213">
        <v>17</v>
      </c>
      <c r="CW28" s="213"/>
      <c r="CX28" s="213"/>
      <c r="CY28" s="213"/>
      <c r="CZ28" s="213">
        <v>18</v>
      </c>
      <c r="DA28" s="213"/>
      <c r="DB28" s="213"/>
      <c r="DC28" s="213"/>
      <c r="DD28" s="213">
        <v>19</v>
      </c>
      <c r="DE28" s="213"/>
      <c r="DF28" s="213"/>
      <c r="DG28" s="213"/>
      <c r="DH28" s="213">
        <v>20</v>
      </c>
      <c r="DI28" s="213"/>
      <c r="DJ28" s="213"/>
      <c r="DK28" s="213"/>
      <c r="DL28" s="213">
        <v>21</v>
      </c>
      <c r="DM28" s="213"/>
      <c r="DN28" s="213"/>
      <c r="DO28" s="213"/>
      <c r="DP28" s="213">
        <v>22</v>
      </c>
      <c r="DQ28" s="213"/>
      <c r="DR28" s="213"/>
      <c r="DS28" s="213"/>
      <c r="DT28" s="213">
        <v>23</v>
      </c>
      <c r="DU28" s="213"/>
      <c r="DV28" s="213"/>
      <c r="DW28" s="213"/>
      <c r="DX28" s="213">
        <v>24</v>
      </c>
      <c r="DY28" s="213"/>
      <c r="DZ28" s="213"/>
      <c r="EA28" s="213"/>
      <c r="EB28" s="213">
        <v>25</v>
      </c>
      <c r="EC28" s="213"/>
      <c r="ED28" s="213"/>
      <c r="EE28" s="213"/>
      <c r="EF28" s="213">
        <v>26</v>
      </c>
      <c r="EG28" s="213"/>
      <c r="EH28" s="213"/>
      <c r="EI28" s="213"/>
      <c r="EJ28" s="213">
        <v>27</v>
      </c>
      <c r="EK28" s="213"/>
      <c r="EL28" s="213"/>
      <c r="EM28" s="213"/>
      <c r="EN28" s="213">
        <v>28</v>
      </c>
      <c r="EO28" s="213"/>
      <c r="EP28" s="213"/>
      <c r="EQ28" s="213"/>
      <c r="ER28" s="213">
        <v>29</v>
      </c>
      <c r="ES28" s="213"/>
      <c r="ET28" s="213"/>
      <c r="EU28" s="213"/>
      <c r="EV28" s="213">
        <v>30</v>
      </c>
      <c r="EW28" s="213"/>
      <c r="EX28" s="213"/>
      <c r="EY28" s="213"/>
      <c r="EZ28" s="213">
        <v>31</v>
      </c>
      <c r="FA28" s="213"/>
      <c r="FB28" s="213"/>
      <c r="FC28" s="213"/>
      <c r="FD28" s="213">
        <v>32</v>
      </c>
      <c r="FE28" s="213"/>
      <c r="FF28" s="213"/>
      <c r="FG28" s="213"/>
    </row>
    <row r="29" spans="1:174" s="15" customFormat="1" ht="15" customHeight="1" x14ac:dyDescent="0.2">
      <c r="A29" s="206"/>
      <c r="B29" s="206"/>
      <c r="C29" s="206"/>
      <c r="D29" s="226" t="s">
        <v>266</v>
      </c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190">
        <f>1663/(539.247*2)</f>
        <v>1.5419649993416746</v>
      </c>
      <c r="U29" s="190"/>
      <c r="V29" s="190"/>
      <c r="W29" s="190"/>
      <c r="X29" s="190">
        <f>1663/(539.247*2)</f>
        <v>1.5419649993416746</v>
      </c>
      <c r="Y29" s="190"/>
      <c r="Z29" s="190"/>
      <c r="AA29" s="190"/>
      <c r="AB29" s="190">
        <f>(1663)/(539.247*2)</f>
        <v>1.5419649993416746</v>
      </c>
      <c r="AC29" s="190"/>
      <c r="AD29" s="190"/>
      <c r="AE29" s="190"/>
      <c r="AF29" s="190">
        <f>(1663-2-31)/1069.946</f>
        <v>1.523441369938296</v>
      </c>
      <c r="AG29" s="190"/>
      <c r="AH29" s="190"/>
      <c r="AI29" s="190"/>
      <c r="AJ29" s="190">
        <v>1.5229999999999999</v>
      </c>
      <c r="AK29" s="190"/>
      <c r="AL29" s="190"/>
      <c r="AM29" s="190"/>
      <c r="AN29" s="190">
        <f>(1663-2-31-17)/1068.678</f>
        <v>1.5093414480320544</v>
      </c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0"/>
      <c r="BG29" s="190"/>
      <c r="BH29" s="190"/>
      <c r="BI29" s="190"/>
      <c r="BJ29" s="190"/>
      <c r="BK29" s="190"/>
      <c r="BL29" s="190"/>
      <c r="BM29" s="190"/>
      <c r="BN29" s="190"/>
      <c r="BO29" s="190"/>
      <c r="BP29" s="190">
        <v>0</v>
      </c>
      <c r="BQ29" s="190"/>
      <c r="BR29" s="190"/>
      <c r="BS29" s="190"/>
      <c r="BT29" s="191">
        <v>0</v>
      </c>
      <c r="BU29" s="192"/>
      <c r="BV29" s="192"/>
      <c r="BW29" s="193"/>
      <c r="BX29" s="190">
        <v>0</v>
      </c>
      <c r="BY29" s="190"/>
      <c r="BZ29" s="190"/>
      <c r="CA29" s="190"/>
      <c r="CB29" s="191">
        <v>0</v>
      </c>
      <c r="CC29" s="192"/>
      <c r="CD29" s="192"/>
      <c r="CE29" s="193"/>
      <c r="CF29" s="190">
        <v>0</v>
      </c>
      <c r="CG29" s="190"/>
      <c r="CH29" s="190"/>
      <c r="CI29" s="190"/>
      <c r="CJ29" s="191">
        <v>0</v>
      </c>
      <c r="CK29" s="192"/>
      <c r="CL29" s="192"/>
      <c r="CM29" s="193"/>
      <c r="CN29" s="196">
        <v>0.16486999999999999</v>
      </c>
      <c r="CO29" s="196"/>
      <c r="CP29" s="196"/>
      <c r="CQ29" s="196"/>
      <c r="CR29" s="205">
        <v>0.16506999999999999</v>
      </c>
      <c r="CS29" s="205"/>
      <c r="CT29" s="205"/>
      <c r="CU29" s="205"/>
      <c r="CV29" s="205">
        <v>0.16506999999999999</v>
      </c>
      <c r="CW29" s="205"/>
      <c r="CX29" s="205"/>
      <c r="CY29" s="205"/>
      <c r="CZ29" s="205">
        <v>0.16506999999999999</v>
      </c>
      <c r="DA29" s="205"/>
      <c r="DB29" s="205"/>
      <c r="DC29" s="205"/>
      <c r="DD29" s="205">
        <v>0.16506999999999999</v>
      </c>
      <c r="DE29" s="205"/>
      <c r="DF29" s="205"/>
      <c r="DG29" s="205"/>
      <c r="DH29" s="205">
        <v>0.16506999999999999</v>
      </c>
      <c r="DI29" s="205"/>
      <c r="DJ29" s="205"/>
      <c r="DK29" s="205"/>
      <c r="DL29" s="190">
        <f>771750/217575.4</f>
        <v>3.5470462193795806</v>
      </c>
      <c r="DM29" s="190"/>
      <c r="DN29" s="190"/>
      <c r="DO29" s="190"/>
      <c r="DP29" s="208">
        <f>759491/217575.4/EN39*EN29</f>
        <v>3.3952210848556046</v>
      </c>
      <c r="DQ29" s="208"/>
      <c r="DR29" s="208"/>
      <c r="DS29" s="208"/>
      <c r="DT29" s="208">
        <f>759491/217575.4/ER39*ER29</f>
        <v>3.3952210848556046</v>
      </c>
      <c r="DU29" s="208"/>
      <c r="DV29" s="208"/>
      <c r="DW29" s="208"/>
      <c r="DX29" s="208">
        <f>751623/216288.8/EV39*EV29</f>
        <v>3.4154176528137015</v>
      </c>
      <c r="DY29" s="208"/>
      <c r="DZ29" s="208"/>
      <c r="EA29" s="208"/>
      <c r="EB29" s="208">
        <f>751623/216288.8/EZ39*EZ29</f>
        <v>3.3472079258190535</v>
      </c>
      <c r="EC29" s="208"/>
      <c r="ED29" s="208"/>
      <c r="EE29" s="208"/>
      <c r="EF29" s="214">
        <f>754057/216685.8/FD39*FD29</f>
        <v>3.3410753525422159</v>
      </c>
      <c r="EG29" s="214"/>
      <c r="EH29" s="214"/>
      <c r="EI29" s="214"/>
      <c r="EJ29" s="215">
        <f>'форма 3 ип'!BJ24</f>
        <v>761246</v>
      </c>
      <c r="EK29" s="216"/>
      <c r="EL29" s="216"/>
      <c r="EM29" s="217"/>
      <c r="EN29" s="215">
        <f>EN42</f>
        <v>738716.58562589204</v>
      </c>
      <c r="EO29" s="216"/>
      <c r="EP29" s="216"/>
      <c r="EQ29" s="217"/>
      <c r="ER29" s="215">
        <f>EN29</f>
        <v>738716.58562589204</v>
      </c>
      <c r="ES29" s="216"/>
      <c r="ET29" s="216"/>
      <c r="EU29" s="217"/>
      <c r="EV29" s="218">
        <f>ER29</f>
        <v>738716.58562589204</v>
      </c>
      <c r="EW29" s="218"/>
      <c r="EX29" s="218"/>
      <c r="EY29" s="218"/>
      <c r="EZ29" s="218">
        <f>EV29-28610+FJ32</f>
        <v>723963.58562589204</v>
      </c>
      <c r="FA29" s="218"/>
      <c r="FB29" s="218"/>
      <c r="FC29" s="218"/>
      <c r="FD29" s="218">
        <f>EZ29</f>
        <v>723963.58562589204</v>
      </c>
      <c r="FE29" s="218"/>
      <c r="FF29" s="218"/>
      <c r="FG29" s="218"/>
    </row>
    <row r="30" spans="1:174" s="15" customFormat="1" ht="15" customHeight="1" x14ac:dyDescent="0.2">
      <c r="A30" s="206"/>
      <c r="B30" s="206"/>
      <c r="C30" s="20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90"/>
      <c r="BG30" s="190"/>
      <c r="BH30" s="190"/>
      <c r="BI30" s="190"/>
      <c r="BJ30" s="190"/>
      <c r="BK30" s="190"/>
      <c r="BL30" s="190"/>
      <c r="BM30" s="190"/>
      <c r="BN30" s="190"/>
      <c r="BO30" s="190"/>
      <c r="BP30" s="190"/>
      <c r="BQ30" s="190"/>
      <c r="BR30" s="190"/>
      <c r="BS30" s="190"/>
      <c r="BT30" s="190"/>
      <c r="BU30" s="190"/>
      <c r="BV30" s="190"/>
      <c r="BW30" s="190"/>
      <c r="BX30" s="190"/>
      <c r="BY30" s="190"/>
      <c r="BZ30" s="190"/>
      <c r="CA30" s="190"/>
      <c r="CB30" s="190"/>
      <c r="CC30" s="190"/>
      <c r="CD30" s="190"/>
      <c r="CE30" s="190"/>
      <c r="CF30" s="190"/>
      <c r="CG30" s="190"/>
      <c r="CH30" s="190"/>
      <c r="CI30" s="190"/>
      <c r="CJ30" s="190"/>
      <c r="CK30" s="190"/>
      <c r="CL30" s="190"/>
      <c r="CM30" s="190"/>
      <c r="CN30" s="190"/>
      <c r="CO30" s="190"/>
      <c r="CP30" s="190"/>
      <c r="CQ30" s="190"/>
      <c r="CR30" s="190"/>
      <c r="CS30" s="190"/>
      <c r="CT30" s="190"/>
      <c r="CU30" s="190"/>
      <c r="CV30" s="190"/>
      <c r="CW30" s="190"/>
      <c r="CX30" s="190"/>
      <c r="CY30" s="190"/>
      <c r="CZ30" s="190"/>
      <c r="DA30" s="190"/>
      <c r="DB30" s="190"/>
      <c r="DC30" s="190"/>
      <c r="DD30" s="190"/>
      <c r="DE30" s="190"/>
      <c r="DF30" s="190"/>
      <c r="DG30" s="190"/>
      <c r="DH30" s="190"/>
      <c r="DI30" s="190"/>
      <c r="DJ30" s="190"/>
      <c r="DK30" s="190"/>
      <c r="DL30" s="190">
        <f>1616761/217575.4</f>
        <v>7.4308078946425011</v>
      </c>
      <c r="DM30" s="190"/>
      <c r="DN30" s="190"/>
      <c r="DO30" s="190"/>
      <c r="DP30" s="208">
        <f>1989382/217575.4/EN40*EN30</f>
        <v>7.2890302445471775</v>
      </c>
      <c r="DQ30" s="208"/>
      <c r="DR30" s="208"/>
      <c r="DS30" s="208"/>
      <c r="DT30" s="208">
        <f>1989382/217575.4/ER40*ER30</f>
        <v>7.2890302445471775</v>
      </c>
      <c r="DU30" s="208"/>
      <c r="DV30" s="208"/>
      <c r="DW30" s="208"/>
      <c r="DX30" s="208">
        <f>1908875/216288.8/EV40*EV30</f>
        <v>7.3323892456264499</v>
      </c>
      <c r="DY30" s="208"/>
      <c r="DZ30" s="208"/>
      <c r="EA30" s="208"/>
      <c r="EB30" s="208">
        <f>1908875/216288.8/EZ40*EZ30</f>
        <v>7.4673846776599166</v>
      </c>
      <c r="EC30" s="208"/>
      <c r="ED30" s="208"/>
      <c r="EE30" s="208"/>
      <c r="EF30" s="208">
        <f>1879797/216685.8/FD40*FD30</f>
        <v>7.4537033394410264</v>
      </c>
      <c r="EG30" s="208"/>
      <c r="EH30" s="208"/>
      <c r="EI30" s="208"/>
      <c r="EJ30" s="223">
        <v>1517593</v>
      </c>
      <c r="EK30" s="224"/>
      <c r="EL30" s="224"/>
      <c r="EM30" s="225"/>
      <c r="EN30" s="223">
        <v>1585913.67106945</v>
      </c>
      <c r="EO30" s="224"/>
      <c r="EP30" s="224"/>
      <c r="EQ30" s="225"/>
      <c r="ER30" s="223">
        <f>EN30</f>
        <v>1585913.67106945</v>
      </c>
      <c r="ES30" s="224"/>
      <c r="ET30" s="224"/>
      <c r="EU30" s="225"/>
      <c r="EV30" s="219">
        <f>ER30</f>
        <v>1585913.67106945</v>
      </c>
      <c r="EW30" s="219"/>
      <c r="EX30" s="219"/>
      <c r="EY30" s="219"/>
      <c r="EZ30" s="219">
        <f>EV30-91548+FK32</f>
        <v>1615111.67106945</v>
      </c>
      <c r="FA30" s="219"/>
      <c r="FB30" s="219"/>
      <c r="FC30" s="219"/>
      <c r="FD30" s="219">
        <f>EZ30</f>
        <v>1615111.67106945</v>
      </c>
      <c r="FE30" s="219"/>
      <c r="FF30" s="219"/>
      <c r="FG30" s="219"/>
      <c r="FJ30" s="15" t="s">
        <v>551</v>
      </c>
      <c r="FK30" s="15" t="s">
        <v>552</v>
      </c>
    </row>
    <row r="31" spans="1:174" s="15" customFormat="1" ht="12.75" x14ac:dyDescent="0.2">
      <c r="A31" s="220" t="s">
        <v>54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221"/>
      <c r="BK31" s="221"/>
      <c r="BL31" s="221"/>
      <c r="BM31" s="221"/>
      <c r="BN31" s="221"/>
      <c r="BO31" s="221"/>
      <c r="BP31" s="221"/>
      <c r="BQ31" s="221"/>
      <c r="BR31" s="221"/>
      <c r="BS31" s="221"/>
      <c r="BT31" s="221"/>
      <c r="BU31" s="221"/>
      <c r="BV31" s="221"/>
      <c r="BW31" s="221"/>
      <c r="BX31" s="221"/>
      <c r="BY31" s="221"/>
      <c r="BZ31" s="221"/>
      <c r="CA31" s="221"/>
      <c r="CB31" s="221"/>
      <c r="CC31" s="221"/>
      <c r="CD31" s="221"/>
      <c r="CE31" s="221"/>
      <c r="CF31" s="221"/>
      <c r="CG31" s="221"/>
      <c r="CH31" s="221"/>
      <c r="CI31" s="221"/>
      <c r="CJ31" s="221"/>
      <c r="CK31" s="221"/>
      <c r="CL31" s="221"/>
      <c r="CM31" s="221"/>
      <c r="CN31" s="221"/>
      <c r="CO31" s="221"/>
      <c r="CP31" s="221"/>
      <c r="CQ31" s="221"/>
      <c r="CR31" s="221"/>
      <c r="CS31" s="221"/>
      <c r="CT31" s="221"/>
      <c r="CU31" s="221"/>
      <c r="CV31" s="221"/>
      <c r="CW31" s="221"/>
      <c r="CX31" s="221"/>
      <c r="CY31" s="221"/>
      <c r="CZ31" s="221"/>
      <c r="DA31" s="221"/>
      <c r="DB31" s="221"/>
      <c r="DC31" s="221"/>
      <c r="DD31" s="221"/>
      <c r="DE31" s="221"/>
      <c r="DF31" s="221"/>
      <c r="DG31" s="221"/>
      <c r="DH31" s="221"/>
      <c r="DI31" s="221"/>
      <c r="DJ31" s="221"/>
      <c r="DK31" s="221"/>
      <c r="DL31" s="221"/>
      <c r="DM31" s="221"/>
      <c r="DN31" s="221"/>
      <c r="DO31" s="221"/>
      <c r="DP31" s="221"/>
      <c r="DQ31" s="221"/>
      <c r="DR31" s="221"/>
      <c r="DS31" s="221"/>
      <c r="DT31" s="221"/>
      <c r="DU31" s="221"/>
      <c r="DV31" s="221"/>
      <c r="DW31" s="221"/>
      <c r="DX31" s="221"/>
      <c r="DY31" s="221"/>
      <c r="DZ31" s="221"/>
      <c r="EA31" s="221"/>
      <c r="EB31" s="221"/>
      <c r="EC31" s="221"/>
      <c r="ED31" s="221"/>
      <c r="EE31" s="221"/>
      <c r="EF31" s="221"/>
      <c r="EG31" s="221"/>
      <c r="EH31" s="221"/>
      <c r="EI31" s="221"/>
      <c r="EJ31" s="221"/>
      <c r="EK31" s="221"/>
      <c r="EL31" s="221"/>
      <c r="EM31" s="221"/>
      <c r="EN31" s="221"/>
      <c r="EO31" s="221"/>
      <c r="EP31" s="221"/>
      <c r="EQ31" s="221"/>
      <c r="ER31" s="221"/>
      <c r="ES31" s="221"/>
      <c r="ET31" s="221"/>
      <c r="EU31" s="221"/>
      <c r="EV31" s="221"/>
      <c r="EW31" s="221"/>
      <c r="EX31" s="221"/>
      <c r="EY31" s="221"/>
      <c r="EZ31" s="221"/>
      <c r="FA31" s="221"/>
      <c r="FB31" s="221"/>
      <c r="FC31" s="221"/>
      <c r="FD31" s="221"/>
      <c r="FE31" s="221"/>
      <c r="FF31" s="221"/>
      <c r="FG31" s="222"/>
      <c r="FM31" s="15" t="s">
        <v>554</v>
      </c>
      <c r="FN31" s="15" t="s">
        <v>553</v>
      </c>
      <c r="FO31" s="15" t="s">
        <v>555</v>
      </c>
      <c r="FP31" s="15" t="s">
        <v>556</v>
      </c>
      <c r="FQ31" s="15" t="s">
        <v>557</v>
      </c>
      <c r="FR31" s="15" t="s">
        <v>558</v>
      </c>
    </row>
    <row r="32" spans="1:174" s="15" customFormat="1" ht="51" customHeight="1" x14ac:dyDescent="0.2">
      <c r="A32" s="206" t="s">
        <v>539</v>
      </c>
      <c r="B32" s="206"/>
      <c r="C32" s="206"/>
      <c r="D32" s="207" t="s">
        <v>521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190">
        <v>8.85</v>
      </c>
      <c r="U32" s="190"/>
      <c r="V32" s="190"/>
      <c r="W32" s="190"/>
      <c r="X32" s="190">
        <v>8.85</v>
      </c>
      <c r="Y32" s="190"/>
      <c r="Z32" s="190"/>
      <c r="AA32" s="190"/>
      <c r="AB32" s="190">
        <v>8.85</v>
      </c>
      <c r="AC32" s="190"/>
      <c r="AD32" s="190"/>
      <c r="AE32" s="190"/>
      <c r="AF32" s="208">
        <v>8.85</v>
      </c>
      <c r="AG32" s="208"/>
      <c r="AH32" s="208"/>
      <c r="AI32" s="208"/>
      <c r="AJ32" s="190">
        <v>0</v>
      </c>
      <c r="AK32" s="190"/>
      <c r="AL32" s="190"/>
      <c r="AM32" s="190"/>
      <c r="AN32" s="190">
        <v>0</v>
      </c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0"/>
      <c r="BG32" s="190"/>
      <c r="BH32" s="190"/>
      <c r="BI32" s="190"/>
      <c r="BJ32" s="190"/>
      <c r="BK32" s="190"/>
      <c r="BL32" s="190"/>
      <c r="BM32" s="190"/>
      <c r="BN32" s="190"/>
      <c r="BO32" s="190"/>
      <c r="BP32" s="190"/>
      <c r="BQ32" s="190"/>
      <c r="BR32" s="190"/>
      <c r="BS32" s="190"/>
      <c r="BT32" s="190"/>
      <c r="BU32" s="190"/>
      <c r="BV32" s="190"/>
      <c r="BW32" s="190"/>
      <c r="BX32" s="190"/>
      <c r="BY32" s="190"/>
      <c r="BZ32" s="190"/>
      <c r="CA32" s="190"/>
      <c r="CB32" s="190"/>
      <c r="CC32" s="190"/>
      <c r="CD32" s="190"/>
      <c r="CE32" s="190"/>
      <c r="CF32" s="190"/>
      <c r="CG32" s="190"/>
      <c r="CH32" s="190"/>
      <c r="CI32" s="190"/>
      <c r="CJ32" s="190"/>
      <c r="CK32" s="190"/>
      <c r="CL32" s="190"/>
      <c r="CM32" s="190"/>
      <c r="CN32" s="190"/>
      <c r="CO32" s="190"/>
      <c r="CP32" s="190"/>
      <c r="CQ32" s="190"/>
      <c r="CR32" s="190"/>
      <c r="CS32" s="190"/>
      <c r="CT32" s="190"/>
      <c r="CU32" s="190"/>
      <c r="CV32" s="190"/>
      <c r="CW32" s="190"/>
      <c r="CX32" s="190"/>
      <c r="CY32" s="190"/>
      <c r="CZ32" s="190"/>
      <c r="DA32" s="190"/>
      <c r="DB32" s="190"/>
      <c r="DC32" s="190"/>
      <c r="DD32" s="190"/>
      <c r="DE32" s="190"/>
      <c r="DF32" s="190"/>
      <c r="DG32" s="190"/>
      <c r="DH32" s="190"/>
      <c r="DI32" s="190"/>
      <c r="DJ32" s="190"/>
      <c r="DK32" s="190"/>
      <c r="DL32" s="197" t="s">
        <v>559</v>
      </c>
      <c r="DM32" s="198"/>
      <c r="DN32" s="198"/>
      <c r="DO32" s="199"/>
      <c r="DP32" s="197" t="s">
        <v>559</v>
      </c>
      <c r="DQ32" s="198"/>
      <c r="DR32" s="198"/>
      <c r="DS32" s="199"/>
      <c r="DT32" s="197" t="s">
        <v>559</v>
      </c>
      <c r="DU32" s="198"/>
      <c r="DV32" s="198"/>
      <c r="DW32" s="199"/>
      <c r="DX32" s="197" t="s">
        <v>559</v>
      </c>
      <c r="DY32" s="198"/>
      <c r="DZ32" s="198"/>
      <c r="EA32" s="199"/>
      <c r="EB32" s="200" t="s">
        <v>560</v>
      </c>
      <c r="EC32" s="201"/>
      <c r="ED32" s="201"/>
      <c r="EE32" s="201"/>
      <c r="EF32" s="200" t="s">
        <v>560</v>
      </c>
      <c r="EG32" s="201"/>
      <c r="EH32" s="201"/>
      <c r="EI32" s="201"/>
      <c r="EJ32" s="202" t="s">
        <v>532</v>
      </c>
      <c r="EK32" s="203"/>
      <c r="EL32" s="203"/>
      <c r="EM32" s="204"/>
      <c r="EN32" s="202" t="s">
        <v>532</v>
      </c>
      <c r="EO32" s="203"/>
      <c r="EP32" s="203"/>
      <c r="EQ32" s="204"/>
      <c r="ER32" s="202" t="s">
        <v>532</v>
      </c>
      <c r="ES32" s="203"/>
      <c r="ET32" s="203"/>
      <c r="EU32" s="204"/>
      <c r="EV32" s="197" t="s">
        <v>532</v>
      </c>
      <c r="EW32" s="211"/>
      <c r="EX32" s="211"/>
      <c r="EY32" s="212"/>
      <c r="EZ32" s="195" t="s">
        <v>533</v>
      </c>
      <c r="FA32" s="196"/>
      <c r="FB32" s="196"/>
      <c r="FC32" s="196"/>
      <c r="FD32" s="195" t="s">
        <v>533</v>
      </c>
      <c r="FE32" s="196"/>
      <c r="FF32" s="196"/>
      <c r="FG32" s="196"/>
      <c r="FJ32" s="15">
        <f>ROUND(7083.8+6772.77,0)</f>
        <v>13857</v>
      </c>
      <c r="FK32" s="15">
        <v>120746</v>
      </c>
      <c r="FM32" s="15">
        <f>28610/5.887*2+91548/18.837*0</f>
        <v>9719.7214200781382</v>
      </c>
      <c r="FN32" s="15">
        <f>1020*'форма 2 ип'!BP56</f>
        <v>7160.4</v>
      </c>
      <c r="FO32" s="32">
        <f>28610/FM32</f>
        <v>2.9435000000000002</v>
      </c>
      <c r="FP32" s="32">
        <f>FJ32/FN32</f>
        <v>1.9352270822859059</v>
      </c>
      <c r="FQ32" s="32">
        <f>91548/FM32</f>
        <v>9.4187884655714793</v>
      </c>
      <c r="FR32" s="33">
        <f>FK32/FN32</f>
        <v>16.86302441204402</v>
      </c>
    </row>
    <row r="33" spans="1:174" s="15" customFormat="1" ht="50.25" customHeight="1" x14ac:dyDescent="0.2">
      <c r="A33" s="206" t="s">
        <v>540</v>
      </c>
      <c r="B33" s="206"/>
      <c r="C33" s="206"/>
      <c r="D33" s="207" t="s">
        <v>520</v>
      </c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190">
        <v>8.85</v>
      </c>
      <c r="U33" s="190"/>
      <c r="V33" s="190"/>
      <c r="W33" s="190"/>
      <c r="X33" s="190">
        <v>8.85</v>
      </c>
      <c r="Y33" s="190"/>
      <c r="Z33" s="190"/>
      <c r="AA33" s="190"/>
      <c r="AB33" s="190">
        <v>8.85</v>
      </c>
      <c r="AC33" s="190"/>
      <c r="AD33" s="190"/>
      <c r="AE33" s="190"/>
      <c r="AF33" s="190">
        <v>8.85</v>
      </c>
      <c r="AG33" s="190"/>
      <c r="AH33" s="190"/>
      <c r="AI33" s="190"/>
      <c r="AJ33" s="190">
        <v>8.85</v>
      </c>
      <c r="AK33" s="190"/>
      <c r="AL33" s="190"/>
      <c r="AM33" s="190"/>
      <c r="AN33" s="208">
        <v>8.85</v>
      </c>
      <c r="AO33" s="208"/>
      <c r="AP33" s="208"/>
      <c r="AQ33" s="208"/>
      <c r="AR33" s="190"/>
      <c r="AS33" s="190"/>
      <c r="AT33" s="190"/>
      <c r="AU33" s="190"/>
      <c r="AV33" s="190"/>
      <c r="AW33" s="190"/>
      <c r="AX33" s="190"/>
      <c r="AY33" s="190"/>
      <c r="AZ33" s="190"/>
      <c r="BA33" s="190"/>
      <c r="BB33" s="190"/>
      <c r="BC33" s="190"/>
      <c r="BD33" s="190"/>
      <c r="BE33" s="190"/>
      <c r="BF33" s="190"/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  <c r="BT33" s="190"/>
      <c r="BU33" s="190"/>
      <c r="BV33" s="190"/>
      <c r="BW33" s="190"/>
      <c r="BX33" s="190"/>
      <c r="BY33" s="190"/>
      <c r="BZ33" s="190"/>
      <c r="CA33" s="190"/>
      <c r="CB33" s="190"/>
      <c r="CC33" s="190"/>
      <c r="CD33" s="190"/>
      <c r="CE33" s="190"/>
      <c r="CF33" s="190"/>
      <c r="CG33" s="190"/>
      <c r="CH33" s="190"/>
      <c r="CI33" s="190"/>
      <c r="CJ33" s="190"/>
      <c r="CK33" s="190"/>
      <c r="CL33" s="190"/>
      <c r="CM33" s="190"/>
      <c r="CN33" s="190"/>
      <c r="CO33" s="190"/>
      <c r="CP33" s="190"/>
      <c r="CQ33" s="190"/>
      <c r="CR33" s="190"/>
      <c r="CS33" s="190"/>
      <c r="CT33" s="190"/>
      <c r="CU33" s="190"/>
      <c r="CV33" s="190"/>
      <c r="CW33" s="190"/>
      <c r="CX33" s="190"/>
      <c r="CY33" s="190"/>
      <c r="CZ33" s="190"/>
      <c r="DA33" s="190"/>
      <c r="DB33" s="190"/>
      <c r="DC33" s="190"/>
      <c r="DD33" s="190"/>
      <c r="DE33" s="190"/>
      <c r="DF33" s="190"/>
      <c r="DG33" s="190"/>
      <c r="DH33" s="190"/>
      <c r="DI33" s="190"/>
      <c r="DJ33" s="190"/>
      <c r="DK33" s="190"/>
      <c r="DL33" s="197" t="s">
        <v>561</v>
      </c>
      <c r="DM33" s="198"/>
      <c r="DN33" s="198"/>
      <c r="DO33" s="199"/>
      <c r="DP33" s="197" t="s">
        <v>561</v>
      </c>
      <c r="DQ33" s="198"/>
      <c r="DR33" s="198"/>
      <c r="DS33" s="199"/>
      <c r="DT33" s="197" t="s">
        <v>561</v>
      </c>
      <c r="DU33" s="198"/>
      <c r="DV33" s="198"/>
      <c r="DW33" s="199"/>
      <c r="DX33" s="197" t="s">
        <v>561</v>
      </c>
      <c r="DY33" s="198"/>
      <c r="DZ33" s="198"/>
      <c r="EA33" s="199"/>
      <c r="EB33" s="197" t="s">
        <v>561</v>
      </c>
      <c r="EC33" s="198"/>
      <c r="ED33" s="198"/>
      <c r="EE33" s="199"/>
      <c r="EF33" s="197" t="s">
        <v>561</v>
      </c>
      <c r="EG33" s="198"/>
      <c r="EH33" s="198"/>
      <c r="EI33" s="199"/>
      <c r="EJ33" s="202" t="s">
        <v>534</v>
      </c>
      <c r="EK33" s="203"/>
      <c r="EL33" s="203"/>
      <c r="EM33" s="204"/>
      <c r="EN33" s="202" t="s">
        <v>534</v>
      </c>
      <c r="EO33" s="203"/>
      <c r="EP33" s="203"/>
      <c r="EQ33" s="204"/>
      <c r="ER33" s="202" t="s">
        <v>534</v>
      </c>
      <c r="ES33" s="203"/>
      <c r="ET33" s="203"/>
      <c r="EU33" s="204"/>
      <c r="EV33" s="202" t="s">
        <v>534</v>
      </c>
      <c r="EW33" s="203"/>
      <c r="EX33" s="203"/>
      <c r="EY33" s="204"/>
      <c r="EZ33" s="202" t="s">
        <v>534</v>
      </c>
      <c r="FA33" s="203"/>
      <c r="FB33" s="203"/>
      <c r="FC33" s="204"/>
      <c r="FD33" s="197" t="s">
        <v>534</v>
      </c>
      <c r="FE33" s="211"/>
      <c r="FF33" s="211"/>
      <c r="FG33" s="212"/>
      <c r="FJ33" s="15">
        <f>ROUND(3749.14+3921.32,0)</f>
        <v>7670</v>
      </c>
      <c r="FK33" s="15">
        <v>66840</v>
      </c>
      <c r="FM33" s="15">
        <f>9088/5.877*2</f>
        <v>3092.7343882933469</v>
      </c>
      <c r="FN33" s="15">
        <f>1020*'форма 2 ип'!BP57</f>
        <v>3963.7200000000003</v>
      </c>
      <c r="FO33" s="32">
        <f>9088/FM33</f>
        <v>2.9384999999999999</v>
      </c>
      <c r="FP33" s="32">
        <f>FJ33/FN33</f>
        <v>1.9350509117697514</v>
      </c>
      <c r="FQ33" s="32">
        <f>35180/FM33</f>
        <v>11.375047315140845</v>
      </c>
      <c r="FR33" s="33">
        <f>FK33/FN33</f>
        <v>16.862946928642788</v>
      </c>
    </row>
    <row r="34" spans="1:174" s="15" customFormat="1" ht="12.75" x14ac:dyDescent="0.2">
      <c r="A34" s="220" t="s">
        <v>69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  <c r="BM34" s="221"/>
      <c r="BN34" s="221"/>
      <c r="BO34" s="221"/>
      <c r="BP34" s="221"/>
      <c r="BQ34" s="221"/>
      <c r="BR34" s="221"/>
      <c r="BS34" s="221"/>
      <c r="BT34" s="221"/>
      <c r="BU34" s="221"/>
      <c r="BV34" s="221"/>
      <c r="BW34" s="221"/>
      <c r="BX34" s="221"/>
      <c r="BY34" s="221"/>
      <c r="BZ34" s="221"/>
      <c r="CA34" s="221"/>
      <c r="CB34" s="221"/>
      <c r="CC34" s="221"/>
      <c r="CD34" s="221"/>
      <c r="CE34" s="221"/>
      <c r="CF34" s="221"/>
      <c r="CG34" s="221"/>
      <c r="CH34" s="221"/>
      <c r="CI34" s="221"/>
      <c r="CJ34" s="221"/>
      <c r="CK34" s="221"/>
      <c r="CL34" s="221"/>
      <c r="CM34" s="221"/>
      <c r="CN34" s="221"/>
      <c r="CO34" s="221"/>
      <c r="CP34" s="221"/>
      <c r="CQ34" s="221"/>
      <c r="CR34" s="221"/>
      <c r="CS34" s="221"/>
      <c r="CT34" s="221"/>
      <c r="CU34" s="221"/>
      <c r="CV34" s="221"/>
      <c r="CW34" s="221"/>
      <c r="CX34" s="221"/>
      <c r="CY34" s="221"/>
      <c r="CZ34" s="221"/>
      <c r="DA34" s="221"/>
      <c r="DB34" s="221"/>
      <c r="DC34" s="221"/>
      <c r="DD34" s="221"/>
      <c r="DE34" s="221"/>
      <c r="DF34" s="221"/>
      <c r="DG34" s="221"/>
      <c r="DH34" s="221"/>
      <c r="DI34" s="221"/>
      <c r="DJ34" s="221"/>
      <c r="DK34" s="221"/>
      <c r="DL34" s="221"/>
      <c r="DM34" s="221"/>
      <c r="DN34" s="221"/>
      <c r="DO34" s="221"/>
      <c r="DP34" s="221"/>
      <c r="DQ34" s="221"/>
      <c r="DR34" s="221"/>
      <c r="DS34" s="221"/>
      <c r="DT34" s="221"/>
      <c r="DU34" s="221"/>
      <c r="DV34" s="221"/>
      <c r="DW34" s="221"/>
      <c r="DX34" s="221"/>
      <c r="DY34" s="221"/>
      <c r="DZ34" s="221"/>
      <c r="EA34" s="221"/>
      <c r="EB34" s="221"/>
      <c r="EC34" s="221"/>
      <c r="ED34" s="221"/>
      <c r="EE34" s="221"/>
      <c r="EF34" s="221"/>
      <c r="EG34" s="221"/>
      <c r="EH34" s="221"/>
      <c r="EI34" s="221"/>
      <c r="EJ34" s="221"/>
      <c r="EK34" s="221"/>
      <c r="EL34" s="221"/>
      <c r="EM34" s="221"/>
      <c r="EN34" s="221"/>
      <c r="EO34" s="221"/>
      <c r="EP34" s="221"/>
      <c r="EQ34" s="221"/>
      <c r="ER34" s="221"/>
      <c r="ES34" s="221"/>
      <c r="ET34" s="221"/>
      <c r="EU34" s="221"/>
      <c r="EV34" s="221"/>
      <c r="EW34" s="221"/>
      <c r="EX34" s="221"/>
      <c r="EY34" s="221"/>
      <c r="EZ34" s="221"/>
      <c r="FA34" s="221"/>
      <c r="FB34" s="221"/>
      <c r="FC34" s="221"/>
      <c r="FD34" s="221"/>
      <c r="FE34" s="221"/>
      <c r="FF34" s="221"/>
      <c r="FG34" s="222"/>
    </row>
    <row r="35" spans="1:174" s="15" customFormat="1" ht="36" customHeight="1" x14ac:dyDescent="0.2">
      <c r="A35" s="206" t="s">
        <v>70</v>
      </c>
      <c r="B35" s="206"/>
      <c r="C35" s="206"/>
      <c r="D35" s="209" t="s">
        <v>544</v>
      </c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0"/>
      <c r="BC35" s="190"/>
      <c r="BD35" s="190"/>
      <c r="BE35" s="190"/>
      <c r="BF35" s="190"/>
      <c r="BG35" s="190"/>
      <c r="BH35" s="190"/>
      <c r="BI35" s="190"/>
      <c r="BJ35" s="190"/>
      <c r="BK35" s="190"/>
      <c r="BL35" s="190"/>
      <c r="BM35" s="190"/>
      <c r="BN35" s="190"/>
      <c r="BO35" s="190"/>
      <c r="BP35" s="196">
        <v>0</v>
      </c>
      <c r="BQ35" s="196"/>
      <c r="BR35" s="196"/>
      <c r="BS35" s="196"/>
      <c r="BT35" s="196">
        <v>0</v>
      </c>
      <c r="BU35" s="196"/>
      <c r="BV35" s="196"/>
      <c r="BW35" s="196"/>
      <c r="BX35" s="196">
        <v>0</v>
      </c>
      <c r="BY35" s="196"/>
      <c r="BZ35" s="196"/>
      <c r="CA35" s="196"/>
      <c r="CB35" s="196">
        <v>0</v>
      </c>
      <c r="CC35" s="196"/>
      <c r="CD35" s="196"/>
      <c r="CE35" s="196"/>
      <c r="CF35" s="196">
        <v>0</v>
      </c>
      <c r="CG35" s="196"/>
      <c r="CH35" s="196"/>
      <c r="CI35" s="196"/>
      <c r="CJ35" s="196">
        <v>0</v>
      </c>
      <c r="CK35" s="196"/>
      <c r="CL35" s="196"/>
      <c r="CM35" s="196"/>
      <c r="CN35" s="205">
        <v>0.16242999999999999</v>
      </c>
      <c r="CO35" s="205"/>
      <c r="CP35" s="205"/>
      <c r="CQ35" s="205"/>
      <c r="CR35" s="205">
        <v>0.16242999999999999</v>
      </c>
      <c r="CS35" s="205"/>
      <c r="CT35" s="205"/>
      <c r="CU35" s="205"/>
      <c r="CV35" s="205">
        <v>0.16242999999999999</v>
      </c>
      <c r="CW35" s="205"/>
      <c r="CX35" s="205"/>
      <c r="CY35" s="205"/>
      <c r="CZ35" s="205">
        <v>0.16242999999999999</v>
      </c>
      <c r="DA35" s="205"/>
      <c r="DB35" s="205"/>
      <c r="DC35" s="205"/>
      <c r="DD35" s="205">
        <v>0.16242999999999999</v>
      </c>
      <c r="DE35" s="205"/>
      <c r="DF35" s="205"/>
      <c r="DG35" s="205"/>
      <c r="DH35" s="205">
        <v>0.16242999999999999</v>
      </c>
      <c r="DI35" s="205"/>
      <c r="DJ35" s="205"/>
      <c r="DK35" s="205"/>
      <c r="DL35" s="190"/>
      <c r="DM35" s="190"/>
      <c r="DN35" s="190"/>
      <c r="DO35" s="190"/>
      <c r="DP35" s="190"/>
      <c r="DQ35" s="190"/>
      <c r="DR35" s="190"/>
      <c r="DS35" s="190"/>
      <c r="DT35" s="190"/>
      <c r="DU35" s="190"/>
      <c r="DV35" s="190"/>
      <c r="DW35" s="190"/>
      <c r="DX35" s="190"/>
      <c r="DY35" s="190"/>
      <c r="DZ35" s="190"/>
      <c r="EA35" s="190"/>
      <c r="EB35" s="190"/>
      <c r="EC35" s="190"/>
      <c r="ED35" s="190"/>
      <c r="EE35" s="190"/>
      <c r="EF35" s="190"/>
      <c r="EG35" s="190"/>
      <c r="EH35" s="190"/>
      <c r="EI35" s="190"/>
      <c r="EJ35" s="190"/>
      <c r="EK35" s="190"/>
      <c r="EL35" s="190"/>
      <c r="EM35" s="190"/>
      <c r="EN35" s="190"/>
      <c r="EO35" s="190"/>
      <c r="EP35" s="190"/>
      <c r="EQ35" s="190"/>
      <c r="ER35" s="190"/>
      <c r="ES35" s="190"/>
      <c r="ET35" s="190"/>
      <c r="EU35" s="190"/>
      <c r="EV35" s="190"/>
      <c r="EW35" s="190"/>
      <c r="EX35" s="190"/>
      <c r="EY35" s="190"/>
      <c r="EZ35" s="190"/>
      <c r="FA35" s="190"/>
      <c r="FB35" s="190"/>
      <c r="FC35" s="190"/>
      <c r="FD35" s="190"/>
      <c r="FE35" s="190"/>
      <c r="FF35" s="190"/>
      <c r="FG35" s="190"/>
    </row>
    <row r="36" spans="1:174" ht="6" customHeight="1" x14ac:dyDescent="0.25"/>
    <row r="37" spans="1:174" s="1" customFormat="1" ht="12.75" hidden="1" x14ac:dyDescent="0.2">
      <c r="A37" s="16" t="s">
        <v>525</v>
      </c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</row>
    <row r="38" spans="1:174" s="1" customFormat="1" ht="12.75" hidden="1" x14ac:dyDescent="0.2">
      <c r="A38" s="17" t="s">
        <v>337</v>
      </c>
    </row>
    <row r="39" spans="1:174" x14ac:dyDescent="0.25">
      <c r="EB39" s="13" t="s">
        <v>550</v>
      </c>
      <c r="EN39" s="232">
        <v>759491</v>
      </c>
      <c r="EO39" s="233"/>
      <c r="EP39" s="233"/>
      <c r="EQ39" s="234"/>
      <c r="ER39" s="232">
        <v>759491</v>
      </c>
      <c r="ES39" s="233"/>
      <c r="ET39" s="233"/>
      <c r="EU39" s="234"/>
      <c r="EV39" s="235">
        <v>751623</v>
      </c>
      <c r="EW39" s="235"/>
      <c r="EX39" s="235"/>
      <c r="EY39" s="235"/>
      <c r="EZ39" s="235">
        <v>751623</v>
      </c>
      <c r="FA39" s="235"/>
      <c r="FB39" s="235"/>
      <c r="FC39" s="235"/>
      <c r="FD39" s="235">
        <v>754057</v>
      </c>
      <c r="FE39" s="235"/>
      <c r="FF39" s="235"/>
      <c r="FG39" s="235"/>
    </row>
    <row r="40" spans="1:174" x14ac:dyDescent="0.25">
      <c r="EN40" s="236">
        <v>1989382</v>
      </c>
      <c r="EO40" s="237"/>
      <c r="EP40" s="237"/>
      <c r="EQ40" s="238"/>
      <c r="ER40" s="236">
        <v>1989382</v>
      </c>
      <c r="ES40" s="237"/>
      <c r="ET40" s="237"/>
      <c r="EU40" s="238"/>
      <c r="EV40" s="239">
        <v>1908875</v>
      </c>
      <c r="EW40" s="239"/>
      <c r="EX40" s="239"/>
      <c r="EY40" s="239"/>
      <c r="EZ40" s="239">
        <v>1908875</v>
      </c>
      <c r="FA40" s="239"/>
      <c r="FB40" s="239"/>
      <c r="FC40" s="239"/>
      <c r="FD40" s="239">
        <v>1879797</v>
      </c>
      <c r="FE40" s="239"/>
      <c r="FF40" s="239"/>
      <c r="FG40" s="239"/>
    </row>
    <row r="42" spans="1:174" x14ac:dyDescent="0.25">
      <c r="EN42" s="13">
        <v>738716.58562589204</v>
      </c>
    </row>
    <row r="43" spans="1:174" x14ac:dyDescent="0.25">
      <c r="EN43" s="13">
        <v>1585.9136710694481</v>
      </c>
    </row>
    <row r="45" spans="1:174" x14ac:dyDescent="0.25">
      <c r="EN45" s="13">
        <v>1517.5927000000001</v>
      </c>
    </row>
  </sheetData>
  <mergeCells count="447">
    <mergeCell ref="EN39:EQ39"/>
    <mergeCell ref="ER39:EU39"/>
    <mergeCell ref="EV39:EY39"/>
    <mergeCell ref="EZ39:FC39"/>
    <mergeCell ref="FD39:FG39"/>
    <mergeCell ref="EN40:EQ40"/>
    <mergeCell ref="ER40:EU40"/>
    <mergeCell ref="EV40:EY40"/>
    <mergeCell ref="EZ40:FC40"/>
    <mergeCell ref="FD40:FG40"/>
    <mergeCell ref="A7:FG7"/>
    <mergeCell ref="M8:EM8"/>
    <mergeCell ref="M9:EM9"/>
    <mergeCell ref="A11:C11"/>
    <mergeCell ref="D11:S11"/>
    <mergeCell ref="CN11:FG11"/>
    <mergeCell ref="BP12:CM12"/>
    <mergeCell ref="BP13:CM13"/>
    <mergeCell ref="T11:CM11"/>
    <mergeCell ref="T12:AQ12"/>
    <mergeCell ref="AR12:BO12"/>
    <mergeCell ref="CN12:DK12"/>
    <mergeCell ref="DL12:EI12"/>
    <mergeCell ref="EJ12:FG12"/>
    <mergeCell ref="A13:C13"/>
    <mergeCell ref="D13:S13"/>
    <mergeCell ref="T13:AQ13"/>
    <mergeCell ref="AR13:BO13"/>
    <mergeCell ref="CN13:DK13"/>
    <mergeCell ref="DL13:EI13"/>
    <mergeCell ref="EJ13:FG13"/>
    <mergeCell ref="A12:C12"/>
    <mergeCell ref="D12:S12"/>
    <mergeCell ref="DL15:EI15"/>
    <mergeCell ref="EJ15:FG15"/>
    <mergeCell ref="A14:C14"/>
    <mergeCell ref="D14:S14"/>
    <mergeCell ref="T14:AQ14"/>
    <mergeCell ref="AR14:BO14"/>
    <mergeCell ref="CN14:DK14"/>
    <mergeCell ref="DL14:EI14"/>
    <mergeCell ref="BP14:CM14"/>
    <mergeCell ref="BP15:CM15"/>
    <mergeCell ref="EJ14:FG14"/>
    <mergeCell ref="A15:C15"/>
    <mergeCell ref="D15:S15"/>
    <mergeCell ref="T15:AQ15"/>
    <mergeCell ref="AR15:BO15"/>
    <mergeCell ref="CN15:DK15"/>
    <mergeCell ref="T16:AQ16"/>
    <mergeCell ref="AR16:BO16"/>
    <mergeCell ref="CN16:DK16"/>
    <mergeCell ref="DL16:EI16"/>
    <mergeCell ref="EJ18:FG18"/>
    <mergeCell ref="A19:C19"/>
    <mergeCell ref="D19:S19"/>
    <mergeCell ref="T19:AQ19"/>
    <mergeCell ref="AR19:BO19"/>
    <mergeCell ref="CN19:DK19"/>
    <mergeCell ref="EJ16:FG16"/>
    <mergeCell ref="A17:C17"/>
    <mergeCell ref="D17:S17"/>
    <mergeCell ref="T17:AQ17"/>
    <mergeCell ref="AR17:BO17"/>
    <mergeCell ref="CN17:DK17"/>
    <mergeCell ref="DL17:EI17"/>
    <mergeCell ref="EJ17:FG17"/>
    <mergeCell ref="A16:C16"/>
    <mergeCell ref="D16:S16"/>
    <mergeCell ref="BP16:CM16"/>
    <mergeCell ref="BP17:CM17"/>
    <mergeCell ref="DL21:EI21"/>
    <mergeCell ref="EJ21:FG21"/>
    <mergeCell ref="A20:C20"/>
    <mergeCell ref="D20:S20"/>
    <mergeCell ref="DL19:EI19"/>
    <mergeCell ref="EJ19:FG19"/>
    <mergeCell ref="A18:C18"/>
    <mergeCell ref="D18:S18"/>
    <mergeCell ref="T18:AQ18"/>
    <mergeCell ref="AR18:BO18"/>
    <mergeCell ref="CN18:DK18"/>
    <mergeCell ref="DL18:EI18"/>
    <mergeCell ref="BP18:CM18"/>
    <mergeCell ref="BP19:CM19"/>
    <mergeCell ref="BP20:CM20"/>
    <mergeCell ref="BP21:CM21"/>
    <mergeCell ref="DL23:EI23"/>
    <mergeCell ref="EJ23:FG23"/>
    <mergeCell ref="A22:C22"/>
    <mergeCell ref="D22:S22"/>
    <mergeCell ref="T22:AQ22"/>
    <mergeCell ref="AR22:BO22"/>
    <mergeCell ref="CN22:DK22"/>
    <mergeCell ref="DL22:EI22"/>
    <mergeCell ref="T20:AQ20"/>
    <mergeCell ref="AR20:BO20"/>
    <mergeCell ref="CN20:DK20"/>
    <mergeCell ref="DL20:EI20"/>
    <mergeCell ref="EJ22:FG22"/>
    <mergeCell ref="A23:C23"/>
    <mergeCell ref="D23:S23"/>
    <mergeCell ref="T23:AQ23"/>
    <mergeCell ref="AR23:BO23"/>
    <mergeCell ref="CN23:DK23"/>
    <mergeCell ref="EJ20:FG20"/>
    <mergeCell ref="A21:C21"/>
    <mergeCell ref="D21:S21"/>
    <mergeCell ref="T21:AQ21"/>
    <mergeCell ref="AR21:BO21"/>
    <mergeCell ref="CN21:DK21"/>
    <mergeCell ref="DP25:EI25"/>
    <mergeCell ref="EJ25:EM25"/>
    <mergeCell ref="EN25:FG25"/>
    <mergeCell ref="A24:C24"/>
    <mergeCell ref="D24:S24"/>
    <mergeCell ref="T24:W24"/>
    <mergeCell ref="X24:AQ24"/>
    <mergeCell ref="AR24:AU24"/>
    <mergeCell ref="AV24:BO24"/>
    <mergeCell ref="CN24:CQ24"/>
    <mergeCell ref="CR24:DK24"/>
    <mergeCell ref="DL24:DO24"/>
    <mergeCell ref="DP24:EI24"/>
    <mergeCell ref="EJ24:EM24"/>
    <mergeCell ref="EN24:FG24"/>
    <mergeCell ref="A25:C25"/>
    <mergeCell ref="D25:S25"/>
    <mergeCell ref="T25:W25"/>
    <mergeCell ref="X25:AQ25"/>
    <mergeCell ref="AR25:AU25"/>
    <mergeCell ref="AV25:BO25"/>
    <mergeCell ref="CN25:CQ25"/>
    <mergeCell ref="CR25:DK25"/>
    <mergeCell ref="DL25:DO25"/>
    <mergeCell ref="AN26:AQ26"/>
    <mergeCell ref="AF26:AI26"/>
    <mergeCell ref="AV26:AY26"/>
    <mergeCell ref="AZ26:BC26"/>
    <mergeCell ref="BL26:BO26"/>
    <mergeCell ref="CN26:CQ26"/>
    <mergeCell ref="CR26:CU26"/>
    <mergeCell ref="BD26:BG26"/>
    <mergeCell ref="AR26:AU26"/>
    <mergeCell ref="FD26:FG26"/>
    <mergeCell ref="A27:C27"/>
    <mergeCell ref="D27:S27"/>
    <mergeCell ref="T27:W27"/>
    <mergeCell ref="X27:AA27"/>
    <mergeCell ref="AB27:AE27"/>
    <mergeCell ref="AN27:AQ27"/>
    <mergeCell ref="CV26:CY26"/>
    <mergeCell ref="DH26:DK26"/>
    <mergeCell ref="DL26:DO26"/>
    <mergeCell ref="CN27:CQ27"/>
    <mergeCell ref="CR27:CU27"/>
    <mergeCell ref="BD27:BG27"/>
    <mergeCell ref="EJ26:EM26"/>
    <mergeCell ref="EN26:EQ26"/>
    <mergeCell ref="ER26:EU26"/>
    <mergeCell ref="DP26:DS26"/>
    <mergeCell ref="EF26:EI26"/>
    <mergeCell ref="DD26:DG26"/>
    <mergeCell ref="A26:C26"/>
    <mergeCell ref="D26:S26"/>
    <mergeCell ref="T26:W26"/>
    <mergeCell ref="X26:AA26"/>
    <mergeCell ref="AB26:AE26"/>
    <mergeCell ref="T28:W28"/>
    <mergeCell ref="X28:AA28"/>
    <mergeCell ref="AB28:AE28"/>
    <mergeCell ref="AN28:AQ28"/>
    <mergeCell ref="CV27:CY27"/>
    <mergeCell ref="DH27:DK27"/>
    <mergeCell ref="DD27:DG27"/>
    <mergeCell ref="CZ27:DC27"/>
    <mergeCell ref="EB27:EE27"/>
    <mergeCell ref="DX27:EA27"/>
    <mergeCell ref="AR27:AU27"/>
    <mergeCell ref="AV27:AY27"/>
    <mergeCell ref="AZ27:BC27"/>
    <mergeCell ref="BL27:BO27"/>
    <mergeCell ref="DT28:DW28"/>
    <mergeCell ref="DD28:DG28"/>
    <mergeCell ref="CZ28:DC28"/>
    <mergeCell ref="EB28:EE28"/>
    <mergeCell ref="DX28:EA28"/>
    <mergeCell ref="A29:C29"/>
    <mergeCell ref="D29:S29"/>
    <mergeCell ref="T29:W29"/>
    <mergeCell ref="X29:AA29"/>
    <mergeCell ref="AB29:AE29"/>
    <mergeCell ref="AN29:AQ29"/>
    <mergeCell ref="CV28:CY28"/>
    <mergeCell ref="DH28:DK28"/>
    <mergeCell ref="DL28:DO28"/>
    <mergeCell ref="AV29:AY29"/>
    <mergeCell ref="AZ29:BC29"/>
    <mergeCell ref="BL29:BO29"/>
    <mergeCell ref="CN29:CQ29"/>
    <mergeCell ref="CR29:CU29"/>
    <mergeCell ref="BD29:BG29"/>
    <mergeCell ref="AR28:AU28"/>
    <mergeCell ref="AV28:AY28"/>
    <mergeCell ref="AZ28:BC28"/>
    <mergeCell ref="BL28:BO28"/>
    <mergeCell ref="CN28:CQ28"/>
    <mergeCell ref="CR28:CU28"/>
    <mergeCell ref="BD28:BG28"/>
    <mergeCell ref="A28:C28"/>
    <mergeCell ref="D28:S28"/>
    <mergeCell ref="BD30:BG30"/>
    <mergeCell ref="AV30:AY30"/>
    <mergeCell ref="AZ30:BC30"/>
    <mergeCell ref="BL30:BO30"/>
    <mergeCell ref="FD29:FG29"/>
    <mergeCell ref="A30:C30"/>
    <mergeCell ref="D30:S30"/>
    <mergeCell ref="T30:W30"/>
    <mergeCell ref="X30:AA30"/>
    <mergeCell ref="AB30:AE30"/>
    <mergeCell ref="AN30:AQ30"/>
    <mergeCell ref="CV29:CY29"/>
    <mergeCell ref="DH29:DK29"/>
    <mergeCell ref="DL29:DO29"/>
    <mergeCell ref="CN30:CQ30"/>
    <mergeCell ref="EZ29:FC29"/>
    <mergeCell ref="BP30:BS30"/>
    <mergeCell ref="BT30:BW30"/>
    <mergeCell ref="BX30:CA30"/>
    <mergeCell ref="CB30:CE30"/>
    <mergeCell ref="CF30:CI30"/>
    <mergeCell ref="CJ30:CM30"/>
    <mergeCell ref="FD30:FG30"/>
    <mergeCell ref="DT29:DW29"/>
    <mergeCell ref="AF27:AI27"/>
    <mergeCell ref="AF28:AI28"/>
    <mergeCell ref="AF29:AI29"/>
    <mergeCell ref="AF30:AI30"/>
    <mergeCell ref="AF33:AI33"/>
    <mergeCell ref="AN33:AQ33"/>
    <mergeCell ref="AR33:AU33"/>
    <mergeCell ref="AJ26:AM26"/>
    <mergeCell ref="AJ27:AM27"/>
    <mergeCell ref="AJ28:AM28"/>
    <mergeCell ref="AJ29:AM29"/>
    <mergeCell ref="AJ30:AM30"/>
    <mergeCell ref="AR29:AU29"/>
    <mergeCell ref="AR30:AU30"/>
    <mergeCell ref="A31:FG31"/>
    <mergeCell ref="DH30:DK30"/>
    <mergeCell ref="DL30:DO30"/>
    <mergeCell ref="DP30:DS30"/>
    <mergeCell ref="DT30:DW30"/>
    <mergeCell ref="EZ30:FC30"/>
    <mergeCell ref="EJ30:EM30"/>
    <mergeCell ref="EN30:EQ30"/>
    <mergeCell ref="ER30:EU30"/>
    <mergeCell ref="CV30:CY30"/>
    <mergeCell ref="EV35:EY35"/>
    <mergeCell ref="EJ28:EM28"/>
    <mergeCell ref="EN28:EQ28"/>
    <mergeCell ref="ER28:EU28"/>
    <mergeCell ref="EJ29:EM29"/>
    <mergeCell ref="EN29:EQ29"/>
    <mergeCell ref="ER29:EU29"/>
    <mergeCell ref="EV33:EY33"/>
    <mergeCell ref="EN32:EQ32"/>
    <mergeCell ref="ER32:EU32"/>
    <mergeCell ref="EV28:EY28"/>
    <mergeCell ref="EV29:EY29"/>
    <mergeCell ref="EV30:EY30"/>
    <mergeCell ref="ER33:EU33"/>
    <mergeCell ref="EJ33:EM33"/>
    <mergeCell ref="EN33:EQ33"/>
    <mergeCell ref="A34:FG34"/>
    <mergeCell ref="AV33:AY33"/>
    <mergeCell ref="AZ33:BC33"/>
    <mergeCell ref="BL33:BO33"/>
    <mergeCell ref="CN33:CQ33"/>
    <mergeCell ref="BD33:BG33"/>
    <mergeCell ref="EB33:EE33"/>
    <mergeCell ref="AJ33:AM33"/>
    <mergeCell ref="BP28:BS28"/>
    <mergeCell ref="BT28:BW28"/>
    <mergeCell ref="BX28:CA28"/>
    <mergeCell ref="EZ26:FC26"/>
    <mergeCell ref="EZ27:FC27"/>
    <mergeCell ref="EZ28:FC28"/>
    <mergeCell ref="EV32:EY32"/>
    <mergeCell ref="EJ27:EM27"/>
    <mergeCell ref="EN27:EQ27"/>
    <mergeCell ref="EV26:EY26"/>
    <mergeCell ref="EV27:EY27"/>
    <mergeCell ref="DX29:EA29"/>
    <mergeCell ref="CR30:CU30"/>
    <mergeCell ref="DD30:DG30"/>
    <mergeCell ref="CZ30:DC30"/>
    <mergeCell ref="EB30:EE30"/>
    <mergeCell ref="DX30:EA30"/>
    <mergeCell ref="EF30:EI30"/>
    <mergeCell ref="EF29:EI29"/>
    <mergeCell ref="EF27:EI27"/>
    <mergeCell ref="BP27:BS27"/>
    <mergeCell ref="BT27:BW27"/>
    <mergeCell ref="DP29:DS29"/>
    <mergeCell ref="ER27:EU27"/>
    <mergeCell ref="CZ26:DC26"/>
    <mergeCell ref="EB26:EE26"/>
    <mergeCell ref="DX26:EA26"/>
    <mergeCell ref="CZ32:DC32"/>
    <mergeCell ref="BH32:BK32"/>
    <mergeCell ref="BL32:BO32"/>
    <mergeCell ref="BH26:BK26"/>
    <mergeCell ref="BH27:BK27"/>
    <mergeCell ref="BH28:BK28"/>
    <mergeCell ref="BH29:BK29"/>
    <mergeCell ref="BH30:BK30"/>
    <mergeCell ref="DD29:DG29"/>
    <mergeCell ref="CZ29:DC29"/>
    <mergeCell ref="EB29:EE29"/>
    <mergeCell ref="DL27:DO27"/>
    <mergeCell ref="DP27:DS27"/>
    <mergeCell ref="DT27:DW27"/>
    <mergeCell ref="DT26:DW26"/>
    <mergeCell ref="BT32:BW32"/>
    <mergeCell ref="BX32:CA32"/>
    <mergeCell ref="CB32:CE32"/>
    <mergeCell ref="CF32:CI32"/>
    <mergeCell ref="CJ32:CM32"/>
    <mergeCell ref="CR32:CU32"/>
    <mergeCell ref="FD33:FG33"/>
    <mergeCell ref="DD33:DG33"/>
    <mergeCell ref="CZ33:DC33"/>
    <mergeCell ref="A33:C33"/>
    <mergeCell ref="D33:S33"/>
    <mergeCell ref="T33:W33"/>
    <mergeCell ref="X33:AA33"/>
    <mergeCell ref="AB33:AE33"/>
    <mergeCell ref="BH33:BK33"/>
    <mergeCell ref="EF33:EI33"/>
    <mergeCell ref="DX33:EA33"/>
    <mergeCell ref="DP33:DS33"/>
    <mergeCell ref="DT33:DW33"/>
    <mergeCell ref="CR33:CU33"/>
    <mergeCell ref="CV33:CY33"/>
    <mergeCell ref="DH33:DK33"/>
    <mergeCell ref="DL33:DO33"/>
    <mergeCell ref="EZ33:FC33"/>
    <mergeCell ref="FD35:FG35"/>
    <mergeCell ref="AV35:AY35"/>
    <mergeCell ref="AZ35:BC35"/>
    <mergeCell ref="DL35:DO35"/>
    <mergeCell ref="DP35:DS35"/>
    <mergeCell ref="DT35:DW35"/>
    <mergeCell ref="EN35:EQ35"/>
    <mergeCell ref="ER35:EU35"/>
    <mergeCell ref="EB35:EE35"/>
    <mergeCell ref="EF35:EI35"/>
    <mergeCell ref="EJ35:EM35"/>
    <mergeCell ref="BP35:BS35"/>
    <mergeCell ref="BT35:BW35"/>
    <mergeCell ref="BX35:CA35"/>
    <mergeCell ref="CB35:CE35"/>
    <mergeCell ref="CF35:CI35"/>
    <mergeCell ref="CJ35:CM35"/>
    <mergeCell ref="EZ35:FC35"/>
    <mergeCell ref="CZ35:DC35"/>
    <mergeCell ref="DD35:DG35"/>
    <mergeCell ref="DH35:DK35"/>
    <mergeCell ref="DX35:EA35"/>
    <mergeCell ref="BD35:BG35"/>
    <mergeCell ref="BH35:BK35"/>
    <mergeCell ref="AF35:AI35"/>
    <mergeCell ref="AJ35:AM35"/>
    <mergeCell ref="AN35:AQ35"/>
    <mergeCell ref="AR35:AU35"/>
    <mergeCell ref="A35:C35"/>
    <mergeCell ref="D35:S35"/>
    <mergeCell ref="T35:W35"/>
    <mergeCell ref="X35:AA35"/>
    <mergeCell ref="AB35:AE35"/>
    <mergeCell ref="BL35:BO35"/>
    <mergeCell ref="CN35:CQ35"/>
    <mergeCell ref="CR35:CU35"/>
    <mergeCell ref="CV35:CY35"/>
    <mergeCell ref="CN32:CQ32"/>
    <mergeCell ref="AV32:AY32"/>
    <mergeCell ref="AZ32:BC32"/>
    <mergeCell ref="BD32:BG32"/>
    <mergeCell ref="A32:C32"/>
    <mergeCell ref="D32:S32"/>
    <mergeCell ref="T32:W32"/>
    <mergeCell ref="X32:AA32"/>
    <mergeCell ref="AB32:AE32"/>
    <mergeCell ref="AF32:AI32"/>
    <mergeCell ref="AJ32:AM32"/>
    <mergeCell ref="AN32:AQ32"/>
    <mergeCell ref="AR32:AU32"/>
    <mergeCell ref="BP33:BS33"/>
    <mergeCell ref="BT33:BW33"/>
    <mergeCell ref="BX33:CA33"/>
    <mergeCell ref="CB33:CE33"/>
    <mergeCell ref="CF33:CI33"/>
    <mergeCell ref="CJ33:CM33"/>
    <mergeCell ref="BP32:BS32"/>
    <mergeCell ref="CF27:CI27"/>
    <mergeCell ref="FD32:FG32"/>
    <mergeCell ref="DD32:DG32"/>
    <mergeCell ref="DH32:DK32"/>
    <mergeCell ref="DL32:DO32"/>
    <mergeCell ref="DP32:DS32"/>
    <mergeCell ref="DT32:DW32"/>
    <mergeCell ref="DX32:EA32"/>
    <mergeCell ref="EB32:EE32"/>
    <mergeCell ref="EF32:EI32"/>
    <mergeCell ref="EJ32:EM32"/>
    <mergeCell ref="EZ32:FC32"/>
    <mergeCell ref="DP28:DS28"/>
    <mergeCell ref="CV32:CY32"/>
    <mergeCell ref="FD28:FG28"/>
    <mergeCell ref="FD27:FG27"/>
    <mergeCell ref="EF28:EI28"/>
    <mergeCell ref="CJ27:CM27"/>
    <mergeCell ref="BP22:CM22"/>
    <mergeCell ref="BP23:CM23"/>
    <mergeCell ref="BP24:BS24"/>
    <mergeCell ref="BT24:CM24"/>
    <mergeCell ref="BP25:BS25"/>
    <mergeCell ref="BT25:CM25"/>
    <mergeCell ref="BP29:BS29"/>
    <mergeCell ref="BT29:BW29"/>
    <mergeCell ref="BX29:CA29"/>
    <mergeCell ref="CB29:CE29"/>
    <mergeCell ref="CF29:CI29"/>
    <mergeCell ref="CJ29:CM29"/>
    <mergeCell ref="BP26:BS26"/>
    <mergeCell ref="BT26:BW26"/>
    <mergeCell ref="BX26:CA26"/>
    <mergeCell ref="CB26:CE26"/>
    <mergeCell ref="CF26:CI26"/>
    <mergeCell ref="CJ26:CM26"/>
    <mergeCell ref="CB28:CE28"/>
    <mergeCell ref="CF28:CI28"/>
    <mergeCell ref="CJ28:CM28"/>
    <mergeCell ref="BX27:CA27"/>
    <mergeCell ref="CB27:CE27"/>
  </mergeCells>
  <pageMargins left="0.78740157480314965" right="0.39370078740157483" top="0.39370078740157483" bottom="0.39370078740157483" header="0.27559055118110237" footer="0.27559055118110237"/>
  <pageSetup paperSize="9" scale="64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DI58"/>
  <sheetViews>
    <sheetView view="pageBreakPreview" topLeftCell="A7" zoomScaleNormal="100" zoomScaleSheetLayoutView="100" workbookViewId="0">
      <selection activeCell="AL22" sqref="AL22:BC25"/>
    </sheetView>
  </sheetViews>
  <sheetFormatPr defaultColWidth="1.42578125" defaultRowHeight="15.75" x14ac:dyDescent="0.25"/>
  <cols>
    <col min="1" max="16384" width="1.42578125" style="13"/>
  </cols>
  <sheetData>
    <row r="1" spans="1:113" s="6" customFormat="1" ht="11.25" hidden="1" x14ac:dyDescent="0.2">
      <c r="DI1" s="12" t="s">
        <v>0</v>
      </c>
    </row>
    <row r="2" spans="1:113" s="6" customFormat="1" ht="11.25" hidden="1" x14ac:dyDescent="0.2">
      <c r="DI2" s="12" t="s">
        <v>95</v>
      </c>
    </row>
    <row r="3" spans="1:113" s="6" customFormat="1" ht="11.25" hidden="1" x14ac:dyDescent="0.2">
      <c r="DI3" s="12" t="s">
        <v>96</v>
      </c>
    </row>
    <row r="4" spans="1:113" s="6" customFormat="1" ht="11.25" hidden="1" x14ac:dyDescent="0.2">
      <c r="DI4" s="12" t="s">
        <v>1</v>
      </c>
    </row>
    <row r="5" spans="1:113" ht="10.5" hidden="1" customHeight="1" x14ac:dyDescent="0.25"/>
    <row r="6" spans="1:113" s="1" customFormat="1" ht="12.75" hidden="1" x14ac:dyDescent="0.2">
      <c r="DI6" s="14" t="s">
        <v>269</v>
      </c>
    </row>
    <row r="7" spans="1:113" x14ac:dyDescent="0.25">
      <c r="A7" s="46" t="s">
        <v>270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</row>
    <row r="8" spans="1:113" x14ac:dyDescent="0.25">
      <c r="M8" s="176" t="s">
        <v>562</v>
      </c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</row>
    <row r="9" spans="1:113" s="2" customFormat="1" ht="10.5" x14ac:dyDescent="0.2"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</row>
    <row r="10" spans="1:113" ht="9" customHeight="1" x14ac:dyDescent="0.25"/>
    <row r="11" spans="1:113" s="1" customFormat="1" ht="12.75" x14ac:dyDescent="0.2">
      <c r="A11" s="240" t="s">
        <v>131</v>
      </c>
      <c r="B11" s="241"/>
      <c r="C11" s="241"/>
      <c r="D11" s="242"/>
      <c r="E11" s="240" t="s">
        <v>271</v>
      </c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2"/>
      <c r="AL11" s="241" t="s">
        <v>272</v>
      </c>
      <c r="AM11" s="241"/>
      <c r="AN11" s="241"/>
      <c r="AO11" s="241"/>
      <c r="AP11" s="241"/>
      <c r="AQ11" s="241"/>
      <c r="AR11" s="241"/>
      <c r="AS11" s="241"/>
      <c r="AT11" s="241"/>
      <c r="AU11" s="241"/>
      <c r="AV11" s="241"/>
      <c r="AW11" s="241"/>
      <c r="AX11" s="241"/>
      <c r="AY11" s="241"/>
      <c r="AZ11" s="241"/>
      <c r="BA11" s="241"/>
      <c r="BB11" s="241"/>
      <c r="BC11" s="241"/>
      <c r="BD11" s="241"/>
      <c r="BE11" s="241"/>
      <c r="BF11" s="241"/>
      <c r="BG11" s="241"/>
      <c r="BH11" s="241"/>
      <c r="BI11" s="241"/>
      <c r="BJ11" s="241"/>
      <c r="BK11" s="241"/>
      <c r="BL11" s="241"/>
      <c r="BM11" s="241"/>
      <c r="BN11" s="241"/>
      <c r="BO11" s="241"/>
      <c r="BP11" s="241"/>
      <c r="BQ11" s="241"/>
      <c r="BR11" s="241"/>
      <c r="BS11" s="241"/>
      <c r="BT11" s="241"/>
      <c r="BU11" s="241"/>
      <c r="BV11" s="241"/>
      <c r="BW11" s="241"/>
      <c r="BX11" s="241"/>
      <c r="BY11" s="241"/>
      <c r="BZ11" s="241"/>
      <c r="CA11" s="241"/>
      <c r="CB11" s="241"/>
      <c r="CC11" s="241"/>
      <c r="CD11" s="241"/>
      <c r="CE11" s="241"/>
      <c r="CF11" s="241"/>
      <c r="CG11" s="241"/>
      <c r="CH11" s="241"/>
      <c r="CI11" s="241"/>
      <c r="CJ11" s="241"/>
      <c r="CK11" s="241"/>
      <c r="CL11" s="241"/>
      <c r="CM11" s="241"/>
      <c r="CN11" s="241"/>
      <c r="CO11" s="241"/>
      <c r="CP11" s="241"/>
      <c r="CQ11" s="241"/>
      <c r="CR11" s="241"/>
      <c r="CS11" s="241"/>
      <c r="CT11" s="241"/>
      <c r="CU11" s="242"/>
      <c r="CV11" s="240" t="s">
        <v>273</v>
      </c>
      <c r="CW11" s="241"/>
      <c r="CX11" s="241"/>
      <c r="CY11" s="241"/>
      <c r="CZ11" s="241"/>
      <c r="DA11" s="241"/>
      <c r="DB11" s="241"/>
      <c r="DC11" s="241"/>
      <c r="DD11" s="241"/>
      <c r="DE11" s="241"/>
      <c r="DF11" s="241"/>
      <c r="DG11" s="241"/>
      <c r="DH11" s="241"/>
      <c r="DI11" s="242"/>
    </row>
    <row r="12" spans="1:113" s="1" customFormat="1" ht="12.75" x14ac:dyDescent="0.2">
      <c r="A12" s="243" t="s">
        <v>135</v>
      </c>
      <c r="B12" s="244"/>
      <c r="C12" s="244"/>
      <c r="D12" s="245"/>
      <c r="E12" s="243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5"/>
      <c r="AL12" s="244" t="s">
        <v>274</v>
      </c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6"/>
      <c r="BE12" s="246"/>
      <c r="BF12" s="246"/>
      <c r="BG12" s="246"/>
      <c r="BH12" s="246"/>
      <c r="BI12" s="246"/>
      <c r="BJ12" s="246"/>
      <c r="BK12" s="246"/>
      <c r="BL12" s="246"/>
      <c r="BM12" s="244"/>
      <c r="BN12" s="244"/>
      <c r="BO12" s="244"/>
      <c r="BP12" s="244"/>
      <c r="BQ12" s="244"/>
      <c r="BR12" s="244"/>
      <c r="BS12" s="244"/>
      <c r="BT12" s="244"/>
      <c r="BU12" s="244"/>
      <c r="BV12" s="244"/>
      <c r="BW12" s="244"/>
      <c r="BX12" s="244"/>
      <c r="BY12" s="244"/>
      <c r="BZ12" s="244"/>
      <c r="CA12" s="244"/>
      <c r="CB12" s="244"/>
      <c r="CC12" s="244"/>
      <c r="CD12" s="244"/>
      <c r="CE12" s="244"/>
      <c r="CF12" s="244"/>
      <c r="CG12" s="244"/>
      <c r="CH12" s="244"/>
      <c r="CI12" s="244"/>
      <c r="CJ12" s="244"/>
      <c r="CK12" s="244"/>
      <c r="CL12" s="244"/>
      <c r="CM12" s="244"/>
      <c r="CN12" s="244"/>
      <c r="CO12" s="244"/>
      <c r="CP12" s="244"/>
      <c r="CQ12" s="244"/>
      <c r="CR12" s="244"/>
      <c r="CS12" s="244"/>
      <c r="CT12" s="244"/>
      <c r="CU12" s="245"/>
      <c r="CV12" s="243" t="s">
        <v>275</v>
      </c>
      <c r="CW12" s="244"/>
      <c r="CX12" s="244"/>
      <c r="CY12" s="244"/>
      <c r="CZ12" s="244"/>
      <c r="DA12" s="244"/>
      <c r="DB12" s="244"/>
      <c r="DC12" s="244"/>
      <c r="DD12" s="244"/>
      <c r="DE12" s="244"/>
      <c r="DF12" s="244"/>
      <c r="DG12" s="244"/>
      <c r="DH12" s="244"/>
      <c r="DI12" s="245"/>
    </row>
    <row r="13" spans="1:113" s="1" customFormat="1" ht="12.75" x14ac:dyDescent="0.2">
      <c r="A13" s="243"/>
      <c r="B13" s="244"/>
      <c r="C13" s="244"/>
      <c r="D13" s="245"/>
      <c r="E13" s="243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5"/>
      <c r="AL13" s="241" t="s">
        <v>276</v>
      </c>
      <c r="AM13" s="241"/>
      <c r="AN13" s="241"/>
      <c r="AO13" s="241"/>
      <c r="AP13" s="241"/>
      <c r="AQ13" s="241"/>
      <c r="AR13" s="241"/>
      <c r="AS13" s="241"/>
      <c r="AT13" s="241"/>
      <c r="AU13" s="241"/>
      <c r="AV13" s="241"/>
      <c r="AW13" s="241"/>
      <c r="AX13" s="241"/>
      <c r="AY13" s="241"/>
      <c r="AZ13" s="241"/>
      <c r="BA13" s="241"/>
      <c r="BB13" s="241"/>
      <c r="BC13" s="242"/>
      <c r="BD13" s="240" t="s">
        <v>277</v>
      </c>
      <c r="BE13" s="241"/>
      <c r="BF13" s="241"/>
      <c r="BG13" s="241"/>
      <c r="BH13" s="241"/>
      <c r="BI13" s="241"/>
      <c r="BJ13" s="241"/>
      <c r="BK13" s="241"/>
      <c r="BL13" s="242"/>
      <c r="BM13" s="241" t="s">
        <v>278</v>
      </c>
      <c r="BN13" s="241"/>
      <c r="BO13" s="241"/>
      <c r="BP13" s="241"/>
      <c r="BQ13" s="241"/>
      <c r="BR13" s="241"/>
      <c r="BS13" s="241"/>
      <c r="BT13" s="241"/>
      <c r="BU13" s="241"/>
      <c r="BV13" s="241"/>
      <c r="BW13" s="241"/>
      <c r="BX13" s="241"/>
      <c r="BY13" s="241"/>
      <c r="BZ13" s="241"/>
      <c r="CA13" s="241"/>
      <c r="CB13" s="241"/>
      <c r="CC13" s="241"/>
      <c r="CD13" s="241"/>
      <c r="CE13" s="241"/>
      <c r="CF13" s="241"/>
      <c r="CG13" s="241"/>
      <c r="CH13" s="241"/>
      <c r="CI13" s="241"/>
      <c r="CJ13" s="241"/>
      <c r="CK13" s="241"/>
      <c r="CL13" s="241"/>
      <c r="CM13" s="241"/>
      <c r="CN13" s="241"/>
      <c r="CO13" s="241"/>
      <c r="CP13" s="241"/>
      <c r="CQ13" s="241"/>
      <c r="CR13" s="241"/>
      <c r="CS13" s="241"/>
      <c r="CT13" s="241"/>
      <c r="CU13" s="242"/>
      <c r="CV13" s="243" t="s">
        <v>279</v>
      </c>
      <c r="CW13" s="244"/>
      <c r="CX13" s="244"/>
      <c r="CY13" s="244"/>
      <c r="CZ13" s="244"/>
      <c r="DA13" s="244"/>
      <c r="DB13" s="244"/>
      <c r="DC13" s="244"/>
      <c r="DD13" s="244"/>
      <c r="DE13" s="244"/>
      <c r="DF13" s="244"/>
      <c r="DG13" s="244"/>
      <c r="DH13" s="244"/>
      <c r="DI13" s="245"/>
    </row>
    <row r="14" spans="1:113" s="1" customFormat="1" ht="12.75" x14ac:dyDescent="0.2">
      <c r="A14" s="243"/>
      <c r="B14" s="244"/>
      <c r="C14" s="244"/>
      <c r="D14" s="245"/>
      <c r="E14" s="243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5"/>
      <c r="AL14" s="244" t="s">
        <v>280</v>
      </c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5"/>
      <c r="BD14" s="243"/>
      <c r="BE14" s="244"/>
      <c r="BF14" s="244"/>
      <c r="BG14" s="244"/>
      <c r="BH14" s="244"/>
      <c r="BI14" s="244"/>
      <c r="BJ14" s="244"/>
      <c r="BK14" s="244"/>
      <c r="BL14" s="245"/>
      <c r="BM14" s="244" t="s">
        <v>281</v>
      </c>
      <c r="BN14" s="244"/>
      <c r="BO14" s="244"/>
      <c r="BP14" s="244"/>
      <c r="BQ14" s="244"/>
      <c r="BR14" s="244"/>
      <c r="BS14" s="244"/>
      <c r="BT14" s="244"/>
      <c r="BU14" s="244"/>
      <c r="BV14" s="244"/>
      <c r="BW14" s="244"/>
      <c r="BX14" s="244"/>
      <c r="BY14" s="244"/>
      <c r="BZ14" s="244"/>
      <c r="CA14" s="244"/>
      <c r="CB14" s="244"/>
      <c r="CC14" s="244"/>
      <c r="CD14" s="244"/>
      <c r="CE14" s="244"/>
      <c r="CF14" s="244"/>
      <c r="CG14" s="244"/>
      <c r="CH14" s="244"/>
      <c r="CI14" s="244"/>
      <c r="CJ14" s="244"/>
      <c r="CK14" s="244"/>
      <c r="CL14" s="244"/>
      <c r="CM14" s="244"/>
      <c r="CN14" s="244"/>
      <c r="CO14" s="244"/>
      <c r="CP14" s="244"/>
      <c r="CQ14" s="244"/>
      <c r="CR14" s="244"/>
      <c r="CS14" s="244"/>
      <c r="CT14" s="244"/>
      <c r="CU14" s="245"/>
      <c r="CV14" s="243"/>
      <c r="CW14" s="244"/>
      <c r="CX14" s="244"/>
      <c r="CY14" s="244"/>
      <c r="CZ14" s="244"/>
      <c r="DA14" s="244"/>
      <c r="DB14" s="244"/>
      <c r="DC14" s="244"/>
      <c r="DD14" s="244"/>
      <c r="DE14" s="244"/>
      <c r="DF14" s="244"/>
      <c r="DG14" s="244"/>
      <c r="DH14" s="244"/>
      <c r="DI14" s="245"/>
    </row>
    <row r="15" spans="1:113" s="1" customFormat="1" ht="12.75" x14ac:dyDescent="0.2">
      <c r="A15" s="243"/>
      <c r="B15" s="244"/>
      <c r="C15" s="244"/>
      <c r="D15" s="245"/>
      <c r="E15" s="243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5"/>
      <c r="AL15" s="244" t="s">
        <v>282</v>
      </c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5"/>
      <c r="BD15" s="243"/>
      <c r="BE15" s="244"/>
      <c r="BF15" s="244"/>
      <c r="BG15" s="244"/>
      <c r="BH15" s="244"/>
      <c r="BI15" s="244"/>
      <c r="BJ15" s="244"/>
      <c r="BK15" s="244"/>
      <c r="BL15" s="245"/>
      <c r="BM15" s="244" t="s">
        <v>283</v>
      </c>
      <c r="BN15" s="244"/>
      <c r="BO15" s="244"/>
      <c r="BP15" s="244"/>
      <c r="BQ15" s="244"/>
      <c r="BR15" s="244"/>
      <c r="BS15" s="244"/>
      <c r="BT15" s="244"/>
      <c r="BU15" s="244"/>
      <c r="BV15" s="244"/>
      <c r="BW15" s="244"/>
      <c r="BX15" s="244"/>
      <c r="BY15" s="244"/>
      <c r="BZ15" s="244"/>
      <c r="CA15" s="244"/>
      <c r="CB15" s="244"/>
      <c r="CC15" s="244"/>
      <c r="CD15" s="244"/>
      <c r="CE15" s="244"/>
      <c r="CF15" s="244"/>
      <c r="CG15" s="244"/>
      <c r="CH15" s="244"/>
      <c r="CI15" s="244"/>
      <c r="CJ15" s="244"/>
      <c r="CK15" s="244"/>
      <c r="CL15" s="244"/>
      <c r="CM15" s="244"/>
      <c r="CN15" s="244"/>
      <c r="CO15" s="244"/>
      <c r="CP15" s="244"/>
      <c r="CQ15" s="244"/>
      <c r="CR15" s="244"/>
      <c r="CS15" s="244"/>
      <c r="CT15" s="244"/>
      <c r="CU15" s="245"/>
      <c r="CV15" s="243"/>
      <c r="CW15" s="244"/>
      <c r="CX15" s="244"/>
      <c r="CY15" s="244"/>
      <c r="CZ15" s="244"/>
      <c r="DA15" s="244"/>
      <c r="DB15" s="244"/>
      <c r="DC15" s="244"/>
      <c r="DD15" s="244"/>
      <c r="DE15" s="244"/>
      <c r="DF15" s="244"/>
      <c r="DG15" s="244"/>
      <c r="DH15" s="244"/>
      <c r="DI15" s="245"/>
    </row>
    <row r="16" spans="1:113" s="1" customFormat="1" ht="12.75" x14ac:dyDescent="0.2">
      <c r="A16" s="243"/>
      <c r="B16" s="244"/>
      <c r="C16" s="244"/>
      <c r="D16" s="245"/>
      <c r="E16" s="243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5"/>
      <c r="AL16" s="244" t="s">
        <v>284</v>
      </c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5"/>
      <c r="BD16" s="243"/>
      <c r="BE16" s="244"/>
      <c r="BF16" s="244"/>
      <c r="BG16" s="244"/>
      <c r="BH16" s="244"/>
      <c r="BI16" s="244"/>
      <c r="BJ16" s="244"/>
      <c r="BK16" s="244"/>
      <c r="BL16" s="245"/>
      <c r="BM16" s="244" t="s">
        <v>285</v>
      </c>
      <c r="BN16" s="244"/>
      <c r="BO16" s="244"/>
      <c r="BP16" s="244"/>
      <c r="BQ16" s="244"/>
      <c r="BR16" s="244"/>
      <c r="BS16" s="244"/>
      <c r="BT16" s="244"/>
      <c r="BU16" s="244"/>
      <c r="BV16" s="244"/>
      <c r="BW16" s="244"/>
      <c r="BX16" s="244"/>
      <c r="BY16" s="244"/>
      <c r="BZ16" s="244"/>
      <c r="CA16" s="244"/>
      <c r="CB16" s="244"/>
      <c r="CC16" s="244"/>
      <c r="CD16" s="244"/>
      <c r="CE16" s="244"/>
      <c r="CF16" s="244"/>
      <c r="CG16" s="244"/>
      <c r="CH16" s="244"/>
      <c r="CI16" s="244"/>
      <c r="CJ16" s="244"/>
      <c r="CK16" s="244"/>
      <c r="CL16" s="244"/>
      <c r="CM16" s="244"/>
      <c r="CN16" s="244"/>
      <c r="CO16" s="244"/>
      <c r="CP16" s="244"/>
      <c r="CQ16" s="244"/>
      <c r="CR16" s="244"/>
      <c r="CS16" s="244"/>
      <c r="CT16" s="244"/>
      <c r="CU16" s="245"/>
      <c r="CV16" s="243"/>
      <c r="CW16" s="244"/>
      <c r="CX16" s="244"/>
      <c r="CY16" s="244"/>
      <c r="CZ16" s="244"/>
      <c r="DA16" s="244"/>
      <c r="DB16" s="244"/>
      <c r="DC16" s="244"/>
      <c r="DD16" s="244"/>
      <c r="DE16" s="244"/>
      <c r="DF16" s="244"/>
      <c r="DG16" s="244"/>
      <c r="DH16" s="244"/>
      <c r="DI16" s="245"/>
    </row>
    <row r="17" spans="1:113" s="1" customFormat="1" ht="12.75" x14ac:dyDescent="0.2">
      <c r="A17" s="243"/>
      <c r="B17" s="244"/>
      <c r="C17" s="244"/>
      <c r="D17" s="245"/>
      <c r="E17" s="243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5"/>
      <c r="AL17" s="244" t="s">
        <v>286</v>
      </c>
      <c r="AM17" s="244"/>
      <c r="AN17" s="244"/>
      <c r="AO17" s="244"/>
      <c r="AP17" s="244"/>
      <c r="AQ17" s="244"/>
      <c r="AR17" s="244"/>
      <c r="AS17" s="244"/>
      <c r="AT17" s="244"/>
      <c r="AU17" s="244"/>
      <c r="AV17" s="244"/>
      <c r="AW17" s="244"/>
      <c r="AX17" s="244"/>
      <c r="AY17" s="244"/>
      <c r="AZ17" s="244"/>
      <c r="BA17" s="244"/>
      <c r="BB17" s="244"/>
      <c r="BC17" s="245"/>
      <c r="BD17" s="243"/>
      <c r="BE17" s="244"/>
      <c r="BF17" s="244"/>
      <c r="BG17" s="244"/>
      <c r="BH17" s="244"/>
      <c r="BI17" s="244"/>
      <c r="BJ17" s="244"/>
      <c r="BK17" s="244"/>
      <c r="BL17" s="245"/>
      <c r="BM17" s="244" t="s">
        <v>287</v>
      </c>
      <c r="BN17" s="244"/>
      <c r="BO17" s="244"/>
      <c r="BP17" s="244"/>
      <c r="BQ17" s="244"/>
      <c r="BR17" s="244"/>
      <c r="BS17" s="244"/>
      <c r="BT17" s="244"/>
      <c r="BU17" s="244"/>
      <c r="BV17" s="244"/>
      <c r="BW17" s="244"/>
      <c r="BX17" s="244"/>
      <c r="BY17" s="244"/>
      <c r="BZ17" s="244"/>
      <c r="CA17" s="244"/>
      <c r="CB17" s="244"/>
      <c r="CC17" s="244"/>
      <c r="CD17" s="244"/>
      <c r="CE17" s="244"/>
      <c r="CF17" s="244"/>
      <c r="CG17" s="244"/>
      <c r="CH17" s="244"/>
      <c r="CI17" s="244"/>
      <c r="CJ17" s="244"/>
      <c r="CK17" s="244"/>
      <c r="CL17" s="244"/>
      <c r="CM17" s="244"/>
      <c r="CN17" s="244"/>
      <c r="CO17" s="244"/>
      <c r="CP17" s="244"/>
      <c r="CQ17" s="244"/>
      <c r="CR17" s="244"/>
      <c r="CS17" s="244"/>
      <c r="CT17" s="244"/>
      <c r="CU17" s="245"/>
      <c r="CV17" s="243"/>
      <c r="CW17" s="244"/>
      <c r="CX17" s="244"/>
      <c r="CY17" s="244"/>
      <c r="CZ17" s="244"/>
      <c r="DA17" s="244"/>
      <c r="DB17" s="244"/>
      <c r="DC17" s="244"/>
      <c r="DD17" s="244"/>
      <c r="DE17" s="244"/>
      <c r="DF17" s="244"/>
      <c r="DG17" s="244"/>
      <c r="DH17" s="244"/>
      <c r="DI17" s="245"/>
    </row>
    <row r="18" spans="1:113" s="1" customFormat="1" ht="12.75" x14ac:dyDescent="0.2">
      <c r="A18" s="243"/>
      <c r="B18" s="244"/>
      <c r="C18" s="244"/>
      <c r="D18" s="245"/>
      <c r="E18" s="243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5"/>
      <c r="AL18" s="244" t="s">
        <v>288</v>
      </c>
      <c r="AM18" s="244"/>
      <c r="AN18" s="244"/>
      <c r="AO18" s="244"/>
      <c r="AP18" s="244"/>
      <c r="AQ18" s="244"/>
      <c r="AR18" s="244"/>
      <c r="AS18" s="244"/>
      <c r="AT18" s="244"/>
      <c r="AU18" s="244"/>
      <c r="AV18" s="244"/>
      <c r="AW18" s="244"/>
      <c r="AX18" s="244"/>
      <c r="AY18" s="244"/>
      <c r="AZ18" s="244"/>
      <c r="BA18" s="244"/>
      <c r="BB18" s="244"/>
      <c r="BC18" s="245"/>
      <c r="BD18" s="243"/>
      <c r="BE18" s="244"/>
      <c r="BF18" s="244"/>
      <c r="BG18" s="244"/>
      <c r="BH18" s="244"/>
      <c r="BI18" s="244"/>
      <c r="BJ18" s="244"/>
      <c r="BK18" s="244"/>
      <c r="BL18" s="245"/>
      <c r="BM18" s="244"/>
      <c r="BN18" s="244"/>
      <c r="BO18" s="244"/>
      <c r="BP18" s="244"/>
      <c r="BQ18" s="244"/>
      <c r="BR18" s="244"/>
      <c r="BS18" s="244"/>
      <c r="BT18" s="244"/>
      <c r="BU18" s="244"/>
      <c r="BV18" s="244"/>
      <c r="BW18" s="244"/>
      <c r="BX18" s="244"/>
      <c r="BY18" s="244"/>
      <c r="BZ18" s="244"/>
      <c r="CA18" s="244"/>
      <c r="CB18" s="244"/>
      <c r="CC18" s="244"/>
      <c r="CD18" s="244"/>
      <c r="CE18" s="244"/>
      <c r="CF18" s="244"/>
      <c r="CG18" s="244"/>
      <c r="CH18" s="244"/>
      <c r="CI18" s="244"/>
      <c r="CJ18" s="244"/>
      <c r="CK18" s="244"/>
      <c r="CL18" s="244"/>
      <c r="CM18" s="244"/>
      <c r="CN18" s="244"/>
      <c r="CO18" s="244"/>
      <c r="CP18" s="244"/>
      <c r="CQ18" s="244"/>
      <c r="CR18" s="244"/>
      <c r="CS18" s="244"/>
      <c r="CT18" s="244"/>
      <c r="CU18" s="245"/>
      <c r="CV18" s="243"/>
      <c r="CW18" s="244"/>
      <c r="CX18" s="244"/>
      <c r="CY18" s="244"/>
      <c r="CZ18" s="244"/>
      <c r="DA18" s="244"/>
      <c r="DB18" s="244"/>
      <c r="DC18" s="244"/>
      <c r="DD18" s="244"/>
      <c r="DE18" s="244"/>
      <c r="DF18" s="244"/>
      <c r="DG18" s="244"/>
      <c r="DH18" s="244"/>
      <c r="DI18" s="245"/>
    </row>
    <row r="19" spans="1:113" s="1" customFormat="1" ht="12.75" x14ac:dyDescent="0.2">
      <c r="A19" s="243"/>
      <c r="B19" s="244"/>
      <c r="C19" s="244"/>
      <c r="D19" s="245"/>
      <c r="E19" s="243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5"/>
      <c r="AL19" s="246" t="s">
        <v>289</v>
      </c>
      <c r="AM19" s="246"/>
      <c r="AN19" s="246"/>
      <c r="AO19" s="246"/>
      <c r="AP19" s="246"/>
      <c r="AQ19" s="246"/>
      <c r="AR19" s="246"/>
      <c r="AS19" s="246"/>
      <c r="AT19" s="246"/>
      <c r="AU19" s="246"/>
      <c r="AV19" s="246"/>
      <c r="AW19" s="246"/>
      <c r="AX19" s="246"/>
      <c r="AY19" s="246"/>
      <c r="AZ19" s="246"/>
      <c r="BA19" s="246"/>
      <c r="BB19" s="246"/>
      <c r="BC19" s="247"/>
      <c r="BD19" s="243"/>
      <c r="BE19" s="244"/>
      <c r="BF19" s="244"/>
      <c r="BG19" s="244"/>
      <c r="BH19" s="244"/>
      <c r="BI19" s="244"/>
      <c r="BJ19" s="244"/>
      <c r="BK19" s="244"/>
      <c r="BL19" s="245"/>
      <c r="BM19" s="246"/>
      <c r="BN19" s="246"/>
      <c r="BO19" s="246"/>
      <c r="BP19" s="246"/>
      <c r="BQ19" s="246"/>
      <c r="BR19" s="246"/>
      <c r="BS19" s="246"/>
      <c r="BT19" s="246"/>
      <c r="BU19" s="246"/>
      <c r="BV19" s="246"/>
      <c r="BW19" s="246"/>
      <c r="BX19" s="246"/>
      <c r="BY19" s="246"/>
      <c r="BZ19" s="246"/>
      <c r="CA19" s="246"/>
      <c r="CB19" s="246"/>
      <c r="CC19" s="246"/>
      <c r="CD19" s="246"/>
      <c r="CE19" s="246"/>
      <c r="CF19" s="246"/>
      <c r="CG19" s="246"/>
      <c r="CH19" s="246"/>
      <c r="CI19" s="246"/>
      <c r="CJ19" s="246"/>
      <c r="CK19" s="246"/>
      <c r="CL19" s="246"/>
      <c r="CM19" s="246"/>
      <c r="CN19" s="246"/>
      <c r="CO19" s="246"/>
      <c r="CP19" s="246"/>
      <c r="CQ19" s="246"/>
      <c r="CR19" s="246"/>
      <c r="CS19" s="246"/>
      <c r="CT19" s="246"/>
      <c r="CU19" s="247"/>
      <c r="CV19" s="243"/>
      <c r="CW19" s="244"/>
      <c r="CX19" s="244"/>
      <c r="CY19" s="244"/>
      <c r="CZ19" s="244"/>
      <c r="DA19" s="244"/>
      <c r="DB19" s="244"/>
      <c r="DC19" s="244"/>
      <c r="DD19" s="244"/>
      <c r="DE19" s="244"/>
      <c r="DF19" s="244"/>
      <c r="DG19" s="244"/>
      <c r="DH19" s="244"/>
      <c r="DI19" s="245"/>
    </row>
    <row r="20" spans="1:113" s="1" customFormat="1" ht="12.75" x14ac:dyDescent="0.2">
      <c r="A20" s="243"/>
      <c r="B20" s="244"/>
      <c r="C20" s="244"/>
      <c r="D20" s="245"/>
      <c r="E20" s="243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  <c r="AJ20" s="244"/>
      <c r="AK20" s="245"/>
      <c r="AL20" s="241" t="s">
        <v>290</v>
      </c>
      <c r="AM20" s="241"/>
      <c r="AN20" s="241"/>
      <c r="AO20" s="241"/>
      <c r="AP20" s="241"/>
      <c r="AQ20" s="241"/>
      <c r="AR20" s="241"/>
      <c r="AS20" s="241"/>
      <c r="AT20" s="242"/>
      <c r="AU20" s="240" t="s">
        <v>290</v>
      </c>
      <c r="AV20" s="241"/>
      <c r="AW20" s="241"/>
      <c r="AX20" s="241"/>
      <c r="AY20" s="241"/>
      <c r="AZ20" s="241"/>
      <c r="BA20" s="241"/>
      <c r="BB20" s="241"/>
      <c r="BC20" s="242"/>
      <c r="BD20" s="243"/>
      <c r="BE20" s="244"/>
      <c r="BF20" s="244"/>
      <c r="BG20" s="244"/>
      <c r="BH20" s="244"/>
      <c r="BI20" s="244"/>
      <c r="BJ20" s="244"/>
      <c r="BK20" s="244"/>
      <c r="BL20" s="245"/>
      <c r="BM20" s="246"/>
      <c r="BN20" s="246"/>
      <c r="BO20" s="246"/>
      <c r="BP20" s="246"/>
      <c r="BQ20" s="246"/>
      <c r="BR20" s="246"/>
      <c r="BS20" s="246"/>
      <c r="BT20" s="246"/>
      <c r="BU20" s="246"/>
      <c r="BV20" s="246"/>
      <c r="BW20" s="246"/>
      <c r="BX20" s="246"/>
      <c r="BY20" s="246"/>
      <c r="BZ20" s="246"/>
      <c r="CA20" s="246"/>
      <c r="CB20" s="246"/>
      <c r="CC20" s="246"/>
      <c r="CD20" s="246"/>
      <c r="CE20" s="246"/>
      <c r="CF20" s="246"/>
      <c r="CG20" s="246"/>
      <c r="CH20" s="246"/>
      <c r="CI20" s="246"/>
      <c r="CJ20" s="246"/>
      <c r="CK20" s="246"/>
      <c r="CL20" s="246"/>
      <c r="CM20" s="246"/>
      <c r="CN20" s="246"/>
      <c r="CO20" s="246"/>
      <c r="CP20" s="246"/>
      <c r="CQ20" s="246"/>
      <c r="CR20" s="246"/>
      <c r="CS20" s="246"/>
      <c r="CT20" s="246"/>
      <c r="CU20" s="247"/>
      <c r="CV20" s="243"/>
      <c r="CW20" s="244"/>
      <c r="CX20" s="244"/>
      <c r="CY20" s="244"/>
      <c r="CZ20" s="244"/>
      <c r="DA20" s="244"/>
      <c r="DB20" s="244"/>
      <c r="DC20" s="244"/>
      <c r="DD20" s="244"/>
      <c r="DE20" s="244"/>
      <c r="DF20" s="244"/>
      <c r="DG20" s="244"/>
      <c r="DH20" s="244"/>
      <c r="DI20" s="245"/>
    </row>
    <row r="21" spans="1:113" s="1" customFormat="1" ht="12.75" x14ac:dyDescent="0.2">
      <c r="A21" s="248"/>
      <c r="B21" s="246"/>
      <c r="C21" s="246"/>
      <c r="D21" s="247"/>
      <c r="E21" s="248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7"/>
      <c r="AL21" s="246" t="s">
        <v>291</v>
      </c>
      <c r="AM21" s="246"/>
      <c r="AN21" s="246"/>
      <c r="AO21" s="246"/>
      <c r="AP21" s="246"/>
      <c r="AQ21" s="246"/>
      <c r="AR21" s="246"/>
      <c r="AS21" s="246"/>
      <c r="AT21" s="247"/>
      <c r="AU21" s="248" t="s">
        <v>291</v>
      </c>
      <c r="AV21" s="246"/>
      <c r="AW21" s="246"/>
      <c r="AX21" s="246"/>
      <c r="AY21" s="246"/>
      <c r="AZ21" s="246"/>
      <c r="BA21" s="246"/>
      <c r="BB21" s="246"/>
      <c r="BC21" s="247"/>
      <c r="BD21" s="248"/>
      <c r="BE21" s="246"/>
      <c r="BF21" s="246"/>
      <c r="BG21" s="246"/>
      <c r="BH21" s="246"/>
      <c r="BI21" s="246"/>
      <c r="BJ21" s="246"/>
      <c r="BK21" s="246"/>
      <c r="BL21" s="247"/>
      <c r="BM21" s="246">
        <v>2024</v>
      </c>
      <c r="BN21" s="246"/>
      <c r="BO21" s="246"/>
      <c r="BP21" s="246"/>
      <c r="BQ21" s="246"/>
      <c r="BR21" s="246"/>
      <c r="BS21" s="246"/>
      <c r="BT21" s="249">
        <v>2025</v>
      </c>
      <c r="BU21" s="250"/>
      <c r="BV21" s="250"/>
      <c r="BW21" s="250"/>
      <c r="BX21" s="250"/>
      <c r="BY21" s="250"/>
      <c r="BZ21" s="251"/>
      <c r="CA21" s="249">
        <v>2026</v>
      </c>
      <c r="CB21" s="250"/>
      <c r="CC21" s="250"/>
      <c r="CD21" s="250"/>
      <c r="CE21" s="250"/>
      <c r="CF21" s="250"/>
      <c r="CG21" s="251"/>
      <c r="CH21" s="249">
        <v>2027</v>
      </c>
      <c r="CI21" s="250"/>
      <c r="CJ21" s="250"/>
      <c r="CK21" s="250"/>
      <c r="CL21" s="250"/>
      <c r="CM21" s="250"/>
      <c r="CN21" s="251"/>
      <c r="CO21" s="249">
        <v>2028</v>
      </c>
      <c r="CP21" s="250"/>
      <c r="CQ21" s="250"/>
      <c r="CR21" s="250"/>
      <c r="CS21" s="250"/>
      <c r="CT21" s="250"/>
      <c r="CU21" s="251"/>
      <c r="CV21" s="248"/>
      <c r="CW21" s="246"/>
      <c r="CX21" s="246"/>
      <c r="CY21" s="246"/>
      <c r="CZ21" s="246"/>
      <c r="DA21" s="246"/>
      <c r="DB21" s="246"/>
      <c r="DC21" s="246"/>
      <c r="DD21" s="246"/>
      <c r="DE21" s="246"/>
      <c r="DF21" s="246"/>
      <c r="DG21" s="246"/>
      <c r="DH21" s="246"/>
      <c r="DI21" s="247"/>
    </row>
    <row r="22" spans="1:113" s="1" customFormat="1" ht="12.75" x14ac:dyDescent="0.2">
      <c r="A22" s="252">
        <v>1</v>
      </c>
      <c r="B22" s="252"/>
      <c r="C22" s="252"/>
      <c r="D22" s="252"/>
      <c r="E22" s="252">
        <v>2</v>
      </c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>
        <v>3</v>
      </c>
      <c r="AM22" s="252"/>
      <c r="AN22" s="252"/>
      <c r="AO22" s="252"/>
      <c r="AP22" s="252"/>
      <c r="AQ22" s="252"/>
      <c r="AR22" s="252"/>
      <c r="AS22" s="252"/>
      <c r="AT22" s="252"/>
      <c r="AU22" s="252">
        <v>4</v>
      </c>
      <c r="AV22" s="252"/>
      <c r="AW22" s="252"/>
      <c r="AX22" s="252"/>
      <c r="AY22" s="252"/>
      <c r="AZ22" s="252"/>
      <c r="BA22" s="252"/>
      <c r="BB22" s="252"/>
      <c r="BC22" s="252"/>
      <c r="BD22" s="252">
        <v>5</v>
      </c>
      <c r="BE22" s="252"/>
      <c r="BF22" s="252"/>
      <c r="BG22" s="252"/>
      <c r="BH22" s="252"/>
      <c r="BI22" s="252"/>
      <c r="BJ22" s="252"/>
      <c r="BK22" s="252"/>
      <c r="BL22" s="252"/>
      <c r="BM22" s="252">
        <v>6</v>
      </c>
      <c r="BN22" s="252"/>
      <c r="BO22" s="252"/>
      <c r="BP22" s="252"/>
      <c r="BQ22" s="252"/>
      <c r="BR22" s="252"/>
      <c r="BS22" s="252"/>
      <c r="BT22" s="252">
        <v>7</v>
      </c>
      <c r="BU22" s="252"/>
      <c r="BV22" s="252"/>
      <c r="BW22" s="252"/>
      <c r="BX22" s="252"/>
      <c r="BY22" s="252"/>
      <c r="BZ22" s="252"/>
      <c r="CA22" s="252">
        <v>7</v>
      </c>
      <c r="CB22" s="252"/>
      <c r="CC22" s="252"/>
      <c r="CD22" s="252"/>
      <c r="CE22" s="252"/>
      <c r="CF22" s="252"/>
      <c r="CG22" s="252"/>
      <c r="CH22" s="252">
        <v>7</v>
      </c>
      <c r="CI22" s="252"/>
      <c r="CJ22" s="252"/>
      <c r="CK22" s="252"/>
      <c r="CL22" s="252"/>
      <c r="CM22" s="252"/>
      <c r="CN22" s="252"/>
      <c r="CO22" s="252">
        <v>8</v>
      </c>
      <c r="CP22" s="252"/>
      <c r="CQ22" s="252"/>
      <c r="CR22" s="252"/>
      <c r="CS22" s="252"/>
      <c r="CT22" s="252"/>
      <c r="CU22" s="252"/>
      <c r="CV22" s="252">
        <v>9</v>
      </c>
      <c r="CW22" s="252"/>
      <c r="CX22" s="252"/>
      <c r="CY22" s="252"/>
      <c r="CZ22" s="252"/>
      <c r="DA22" s="252"/>
      <c r="DB22" s="252"/>
      <c r="DC22" s="252"/>
      <c r="DD22" s="252"/>
      <c r="DE22" s="252"/>
      <c r="DF22" s="252"/>
      <c r="DG22" s="252"/>
      <c r="DH22" s="252"/>
      <c r="DI22" s="252"/>
    </row>
    <row r="23" spans="1:113" s="1" customFormat="1" ht="36" customHeight="1" x14ac:dyDescent="0.2">
      <c r="A23" s="253" t="s">
        <v>187</v>
      </c>
      <c r="B23" s="254"/>
      <c r="C23" s="254"/>
      <c r="D23" s="255"/>
      <c r="E23" s="256" t="s">
        <v>292</v>
      </c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8"/>
      <c r="AL23" s="259" t="s">
        <v>340</v>
      </c>
      <c r="AM23" s="259"/>
      <c r="AN23" s="259"/>
      <c r="AO23" s="259"/>
      <c r="AP23" s="259"/>
      <c r="AQ23" s="259"/>
      <c r="AR23" s="259"/>
      <c r="AS23" s="259"/>
      <c r="AT23" s="259"/>
      <c r="AU23" s="260"/>
      <c r="AV23" s="260"/>
      <c r="AW23" s="260"/>
      <c r="AX23" s="260"/>
      <c r="AY23" s="260"/>
      <c r="AZ23" s="260"/>
      <c r="BA23" s="260"/>
      <c r="BB23" s="260"/>
      <c r="BC23" s="260"/>
      <c r="BD23" s="261">
        <f>BM23+BT23+CA23+CH23+CO23</f>
        <v>1397576.5563866207</v>
      </c>
      <c r="BE23" s="261"/>
      <c r="BF23" s="261"/>
      <c r="BG23" s="261"/>
      <c r="BH23" s="261"/>
      <c r="BI23" s="261"/>
      <c r="BJ23" s="261"/>
      <c r="BK23" s="261"/>
      <c r="BL23" s="261"/>
      <c r="BM23" s="261">
        <f>BM24+BM26</f>
        <v>263731.83746082801</v>
      </c>
      <c r="BN23" s="261"/>
      <c r="BO23" s="261"/>
      <c r="BP23" s="261"/>
      <c r="BQ23" s="261"/>
      <c r="BR23" s="261"/>
      <c r="BS23" s="261"/>
      <c r="BT23" s="261">
        <f t="shared" ref="BT23" si="0">BT24+BT26</f>
        <v>253944.11939132199</v>
      </c>
      <c r="BU23" s="261"/>
      <c r="BV23" s="261"/>
      <c r="BW23" s="261"/>
      <c r="BX23" s="261"/>
      <c r="BY23" s="261"/>
      <c r="BZ23" s="261"/>
      <c r="CA23" s="261">
        <f t="shared" ref="CA23" si="1">CA24+CA26</f>
        <v>230643.61275806359</v>
      </c>
      <c r="CB23" s="261"/>
      <c r="CC23" s="261"/>
      <c r="CD23" s="261"/>
      <c r="CE23" s="261"/>
      <c r="CF23" s="261"/>
      <c r="CG23" s="261"/>
      <c r="CH23" s="261">
        <f t="shared" ref="CH23" si="2">CH24+CH26</f>
        <v>314249.83495628898</v>
      </c>
      <c r="CI23" s="261"/>
      <c r="CJ23" s="261"/>
      <c r="CK23" s="261"/>
      <c r="CL23" s="261"/>
      <c r="CM23" s="261"/>
      <c r="CN23" s="261"/>
      <c r="CO23" s="261">
        <f t="shared" ref="CO23" si="3">CO24+CO26</f>
        <v>335007.15182011802</v>
      </c>
      <c r="CP23" s="261"/>
      <c r="CQ23" s="261"/>
      <c r="CR23" s="261"/>
      <c r="CS23" s="261"/>
      <c r="CT23" s="261"/>
      <c r="CU23" s="261"/>
      <c r="CV23" s="260"/>
      <c r="CW23" s="260"/>
      <c r="CX23" s="260"/>
      <c r="CY23" s="260"/>
      <c r="CZ23" s="260"/>
      <c r="DA23" s="260"/>
      <c r="DB23" s="260"/>
      <c r="DC23" s="260"/>
      <c r="DD23" s="260"/>
      <c r="DE23" s="260"/>
      <c r="DF23" s="260"/>
      <c r="DG23" s="260"/>
      <c r="DH23" s="260"/>
      <c r="DI23" s="260"/>
    </row>
    <row r="24" spans="1:113" s="1" customFormat="1" ht="12.75" x14ac:dyDescent="0.2">
      <c r="A24" s="262" t="s">
        <v>293</v>
      </c>
      <c r="B24" s="263"/>
      <c r="C24" s="263"/>
      <c r="D24" s="264"/>
      <c r="E24" s="268" t="s">
        <v>294</v>
      </c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70"/>
      <c r="AL24" s="259" t="s">
        <v>340</v>
      </c>
      <c r="AM24" s="259"/>
      <c r="AN24" s="259"/>
      <c r="AO24" s="259"/>
      <c r="AP24" s="259"/>
      <c r="AQ24" s="259"/>
      <c r="AR24" s="259"/>
      <c r="AS24" s="259"/>
      <c r="AT24" s="259"/>
      <c r="AU24" s="260"/>
      <c r="AV24" s="260"/>
      <c r="AW24" s="260"/>
      <c r="AX24" s="260"/>
      <c r="AY24" s="260"/>
      <c r="AZ24" s="260"/>
      <c r="BA24" s="260"/>
      <c r="BB24" s="260"/>
      <c r="BC24" s="260"/>
      <c r="BD24" s="261">
        <f>BM24+BT24+CA24+CH24+CO24</f>
        <v>330155.63566047826</v>
      </c>
      <c r="BE24" s="261"/>
      <c r="BF24" s="261"/>
      <c r="BG24" s="261"/>
      <c r="BH24" s="261"/>
      <c r="BI24" s="261"/>
      <c r="BJ24" s="261"/>
      <c r="BK24" s="261"/>
      <c r="BL24" s="261"/>
      <c r="BM24" s="271">
        <v>79472.247582159107</v>
      </c>
      <c r="BN24" s="271"/>
      <c r="BO24" s="271"/>
      <c r="BP24" s="271"/>
      <c r="BQ24" s="271"/>
      <c r="BR24" s="271"/>
      <c r="BS24" s="271"/>
      <c r="BT24" s="271">
        <v>70597.130745814095</v>
      </c>
      <c r="BU24" s="271"/>
      <c r="BV24" s="271"/>
      <c r="BW24" s="271"/>
      <c r="BX24" s="271"/>
      <c r="BY24" s="271"/>
      <c r="BZ24" s="271"/>
      <c r="CA24" s="271">
        <v>64467.345763225698</v>
      </c>
      <c r="CB24" s="271"/>
      <c r="CC24" s="271"/>
      <c r="CD24" s="271"/>
      <c r="CE24" s="271"/>
      <c r="CF24" s="271"/>
      <c r="CG24" s="271"/>
      <c r="CH24" s="271">
        <v>60556.384708755999</v>
      </c>
      <c r="CI24" s="271"/>
      <c r="CJ24" s="271"/>
      <c r="CK24" s="271"/>
      <c r="CL24" s="271"/>
      <c r="CM24" s="271"/>
      <c r="CN24" s="271"/>
      <c r="CO24" s="271">
        <v>55062.526860523401</v>
      </c>
      <c r="CP24" s="271"/>
      <c r="CQ24" s="271"/>
      <c r="CR24" s="271"/>
      <c r="CS24" s="271"/>
      <c r="CT24" s="271"/>
      <c r="CU24" s="271"/>
      <c r="CV24" s="259" t="s">
        <v>542</v>
      </c>
      <c r="CW24" s="259"/>
      <c r="CX24" s="259"/>
      <c r="CY24" s="259"/>
      <c r="CZ24" s="259"/>
      <c r="DA24" s="259"/>
      <c r="DB24" s="259"/>
      <c r="DC24" s="259"/>
      <c r="DD24" s="259"/>
      <c r="DE24" s="259"/>
      <c r="DF24" s="259"/>
      <c r="DG24" s="259"/>
      <c r="DH24" s="259"/>
      <c r="DI24" s="259"/>
    </row>
    <row r="25" spans="1:113" s="1" customFormat="1" ht="45.75" customHeight="1" x14ac:dyDescent="0.2">
      <c r="A25" s="265"/>
      <c r="B25" s="266"/>
      <c r="C25" s="266"/>
      <c r="D25" s="267"/>
      <c r="E25" s="272" t="s">
        <v>295</v>
      </c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4"/>
      <c r="AL25" s="259"/>
      <c r="AM25" s="259"/>
      <c r="AN25" s="259"/>
      <c r="AO25" s="259"/>
      <c r="AP25" s="259"/>
      <c r="AQ25" s="259"/>
      <c r="AR25" s="259"/>
      <c r="AS25" s="259"/>
      <c r="AT25" s="259"/>
      <c r="AU25" s="260"/>
      <c r="AV25" s="260"/>
      <c r="AW25" s="260"/>
      <c r="AX25" s="260"/>
      <c r="AY25" s="260"/>
      <c r="AZ25" s="260"/>
      <c r="BA25" s="260"/>
      <c r="BB25" s="260"/>
      <c r="BC25" s="260"/>
      <c r="BD25" s="261"/>
      <c r="BE25" s="261"/>
      <c r="BF25" s="261"/>
      <c r="BG25" s="261"/>
      <c r="BH25" s="261"/>
      <c r="BI25" s="261"/>
      <c r="BJ25" s="261"/>
      <c r="BK25" s="261"/>
      <c r="BL25" s="261"/>
      <c r="BM25" s="271"/>
      <c r="BN25" s="271"/>
      <c r="BO25" s="271"/>
      <c r="BP25" s="271"/>
      <c r="BQ25" s="271"/>
      <c r="BR25" s="271"/>
      <c r="BS25" s="271"/>
      <c r="BT25" s="271"/>
      <c r="BU25" s="271"/>
      <c r="BV25" s="271"/>
      <c r="BW25" s="271"/>
      <c r="BX25" s="271"/>
      <c r="BY25" s="271"/>
      <c r="BZ25" s="271"/>
      <c r="CA25" s="271"/>
      <c r="CB25" s="271"/>
      <c r="CC25" s="271"/>
      <c r="CD25" s="271"/>
      <c r="CE25" s="271"/>
      <c r="CF25" s="271"/>
      <c r="CG25" s="271"/>
      <c r="CH25" s="271"/>
      <c r="CI25" s="271"/>
      <c r="CJ25" s="271"/>
      <c r="CK25" s="271"/>
      <c r="CL25" s="271"/>
      <c r="CM25" s="271"/>
      <c r="CN25" s="271"/>
      <c r="CO25" s="271"/>
      <c r="CP25" s="271"/>
      <c r="CQ25" s="271"/>
      <c r="CR25" s="271"/>
      <c r="CS25" s="271"/>
      <c r="CT25" s="271"/>
      <c r="CU25" s="271"/>
      <c r="CV25" s="259"/>
      <c r="CW25" s="259"/>
      <c r="CX25" s="259"/>
      <c r="CY25" s="259"/>
      <c r="CZ25" s="259"/>
      <c r="DA25" s="259"/>
      <c r="DB25" s="259"/>
      <c r="DC25" s="259"/>
      <c r="DD25" s="259"/>
      <c r="DE25" s="259"/>
      <c r="DF25" s="259"/>
      <c r="DG25" s="259"/>
      <c r="DH25" s="259"/>
      <c r="DI25" s="259"/>
    </row>
    <row r="26" spans="1:113" s="1" customFormat="1" ht="12.75" x14ac:dyDescent="0.2">
      <c r="A26" s="262" t="s">
        <v>296</v>
      </c>
      <c r="B26" s="263"/>
      <c r="C26" s="263"/>
      <c r="D26" s="264"/>
      <c r="E26" s="268" t="s">
        <v>297</v>
      </c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70"/>
      <c r="AL26" s="259" t="s">
        <v>340</v>
      </c>
      <c r="AM26" s="259"/>
      <c r="AN26" s="259"/>
      <c r="AO26" s="259"/>
      <c r="AP26" s="259"/>
      <c r="AQ26" s="259"/>
      <c r="AR26" s="259"/>
      <c r="AS26" s="259"/>
      <c r="AT26" s="259"/>
      <c r="AU26" s="260"/>
      <c r="AV26" s="260"/>
      <c r="AW26" s="260"/>
      <c r="AX26" s="260"/>
      <c r="AY26" s="260"/>
      <c r="AZ26" s="260"/>
      <c r="BA26" s="260"/>
      <c r="BB26" s="260"/>
      <c r="BC26" s="260"/>
      <c r="BD26" s="261">
        <f>BM26+BT26+CA26+CH26+CO26</f>
        <v>1067420.9207261421</v>
      </c>
      <c r="BE26" s="261"/>
      <c r="BF26" s="261"/>
      <c r="BG26" s="261"/>
      <c r="BH26" s="261"/>
      <c r="BI26" s="261"/>
      <c r="BJ26" s="261"/>
      <c r="BK26" s="261"/>
      <c r="BL26" s="261"/>
      <c r="BM26" s="261">
        <f>'форма 2 ип'!DI56-BM24</f>
        <v>184259.58987866889</v>
      </c>
      <c r="BN26" s="261"/>
      <c r="BO26" s="261"/>
      <c r="BP26" s="261"/>
      <c r="BQ26" s="261"/>
      <c r="BR26" s="261"/>
      <c r="BS26" s="261"/>
      <c r="BT26" s="261">
        <f>'форма 2 ип'!DN56-BT24</f>
        <v>183346.9886455079</v>
      </c>
      <c r="BU26" s="261"/>
      <c r="BV26" s="261"/>
      <c r="BW26" s="261"/>
      <c r="BX26" s="261"/>
      <c r="BY26" s="261"/>
      <c r="BZ26" s="261"/>
      <c r="CA26" s="261">
        <f>'форма 2 ип'!DS57-CA24+'форма 2 ип'!DS56</f>
        <v>166176.2669948379</v>
      </c>
      <c r="CB26" s="261"/>
      <c r="CC26" s="261"/>
      <c r="CD26" s="261"/>
      <c r="CE26" s="261"/>
      <c r="CF26" s="261"/>
      <c r="CG26" s="261"/>
      <c r="CH26" s="261">
        <f>'форма 2 ип'!DX57+'форма 2 ип'!DX62-CH24</f>
        <v>253693.45024753298</v>
      </c>
      <c r="CI26" s="261"/>
      <c r="CJ26" s="261"/>
      <c r="CK26" s="261"/>
      <c r="CL26" s="261"/>
      <c r="CM26" s="261"/>
      <c r="CN26" s="261"/>
      <c r="CO26" s="261">
        <f>'форма 2 ип'!EC62-CO24+'форма 2 ип'!EC57</f>
        <v>279944.62495959463</v>
      </c>
      <c r="CP26" s="261"/>
      <c r="CQ26" s="261"/>
      <c r="CR26" s="261"/>
      <c r="CS26" s="261"/>
      <c r="CT26" s="261"/>
      <c r="CU26" s="261"/>
      <c r="CV26" s="259" t="s">
        <v>541</v>
      </c>
      <c r="CW26" s="259"/>
      <c r="CX26" s="259"/>
      <c r="CY26" s="259"/>
      <c r="CZ26" s="259"/>
      <c r="DA26" s="259"/>
      <c r="DB26" s="259"/>
      <c r="DC26" s="259"/>
      <c r="DD26" s="259"/>
      <c r="DE26" s="259"/>
      <c r="DF26" s="259"/>
      <c r="DG26" s="259"/>
      <c r="DH26" s="259"/>
      <c r="DI26" s="259"/>
    </row>
    <row r="27" spans="1:113" s="1" customFormat="1" ht="12.75" x14ac:dyDescent="0.2">
      <c r="A27" s="275"/>
      <c r="B27" s="276"/>
      <c r="C27" s="276"/>
      <c r="D27" s="277"/>
      <c r="E27" s="278" t="s">
        <v>298</v>
      </c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279"/>
      <c r="AI27" s="279"/>
      <c r="AJ27" s="279"/>
      <c r="AK27" s="280"/>
      <c r="AL27" s="259"/>
      <c r="AM27" s="259"/>
      <c r="AN27" s="259"/>
      <c r="AO27" s="259"/>
      <c r="AP27" s="259"/>
      <c r="AQ27" s="259"/>
      <c r="AR27" s="259"/>
      <c r="AS27" s="259"/>
      <c r="AT27" s="259"/>
      <c r="AU27" s="260"/>
      <c r="AV27" s="260"/>
      <c r="AW27" s="260"/>
      <c r="AX27" s="260"/>
      <c r="AY27" s="260"/>
      <c r="AZ27" s="260"/>
      <c r="BA27" s="260"/>
      <c r="BB27" s="260"/>
      <c r="BC27" s="260"/>
      <c r="BD27" s="261"/>
      <c r="BE27" s="261"/>
      <c r="BF27" s="261"/>
      <c r="BG27" s="261"/>
      <c r="BH27" s="261"/>
      <c r="BI27" s="261"/>
      <c r="BJ27" s="261"/>
      <c r="BK27" s="261"/>
      <c r="BL27" s="261"/>
      <c r="BM27" s="261"/>
      <c r="BN27" s="261"/>
      <c r="BO27" s="261"/>
      <c r="BP27" s="261"/>
      <c r="BQ27" s="261"/>
      <c r="BR27" s="261"/>
      <c r="BS27" s="261"/>
      <c r="BT27" s="261"/>
      <c r="BU27" s="261"/>
      <c r="BV27" s="261"/>
      <c r="BW27" s="261"/>
      <c r="BX27" s="261"/>
      <c r="BY27" s="261"/>
      <c r="BZ27" s="261"/>
      <c r="CA27" s="261"/>
      <c r="CB27" s="261"/>
      <c r="CC27" s="261"/>
      <c r="CD27" s="261"/>
      <c r="CE27" s="261"/>
      <c r="CF27" s="261"/>
      <c r="CG27" s="261"/>
      <c r="CH27" s="261"/>
      <c r="CI27" s="261"/>
      <c r="CJ27" s="261"/>
      <c r="CK27" s="261"/>
      <c r="CL27" s="261"/>
      <c r="CM27" s="261"/>
      <c r="CN27" s="261"/>
      <c r="CO27" s="261"/>
      <c r="CP27" s="261"/>
      <c r="CQ27" s="261"/>
      <c r="CR27" s="261"/>
      <c r="CS27" s="261"/>
      <c r="CT27" s="261"/>
      <c r="CU27" s="261"/>
      <c r="CV27" s="259"/>
      <c r="CW27" s="259"/>
      <c r="CX27" s="259"/>
      <c r="CY27" s="259"/>
      <c r="CZ27" s="259"/>
      <c r="DA27" s="259"/>
      <c r="DB27" s="259"/>
      <c r="DC27" s="259"/>
      <c r="DD27" s="259"/>
      <c r="DE27" s="259"/>
      <c r="DF27" s="259"/>
      <c r="DG27" s="259"/>
      <c r="DH27" s="259"/>
      <c r="DI27" s="259"/>
    </row>
    <row r="28" spans="1:113" s="1" customFormat="1" ht="21.75" customHeight="1" x14ac:dyDescent="0.2">
      <c r="A28" s="265"/>
      <c r="B28" s="266"/>
      <c r="C28" s="266"/>
      <c r="D28" s="267"/>
      <c r="E28" s="278" t="s">
        <v>299</v>
      </c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79"/>
      <c r="AI28" s="279"/>
      <c r="AJ28" s="279"/>
      <c r="AK28" s="280"/>
      <c r="AL28" s="259"/>
      <c r="AM28" s="259"/>
      <c r="AN28" s="259"/>
      <c r="AO28" s="259"/>
      <c r="AP28" s="259"/>
      <c r="AQ28" s="259"/>
      <c r="AR28" s="259"/>
      <c r="AS28" s="259"/>
      <c r="AT28" s="259"/>
      <c r="AU28" s="260"/>
      <c r="AV28" s="260"/>
      <c r="AW28" s="260"/>
      <c r="AX28" s="260"/>
      <c r="AY28" s="260"/>
      <c r="AZ28" s="260"/>
      <c r="BA28" s="260"/>
      <c r="BB28" s="260"/>
      <c r="BC28" s="260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1"/>
      <c r="BQ28" s="261"/>
      <c r="BR28" s="261"/>
      <c r="BS28" s="261"/>
      <c r="BT28" s="261"/>
      <c r="BU28" s="261"/>
      <c r="BV28" s="261"/>
      <c r="BW28" s="261"/>
      <c r="BX28" s="261"/>
      <c r="BY28" s="261"/>
      <c r="BZ28" s="261"/>
      <c r="CA28" s="261"/>
      <c r="CB28" s="261"/>
      <c r="CC28" s="261"/>
      <c r="CD28" s="261"/>
      <c r="CE28" s="261"/>
      <c r="CF28" s="261"/>
      <c r="CG28" s="261"/>
      <c r="CH28" s="261"/>
      <c r="CI28" s="261"/>
      <c r="CJ28" s="261"/>
      <c r="CK28" s="261"/>
      <c r="CL28" s="261"/>
      <c r="CM28" s="261"/>
      <c r="CN28" s="261"/>
      <c r="CO28" s="261"/>
      <c r="CP28" s="261"/>
      <c r="CQ28" s="261"/>
      <c r="CR28" s="261"/>
      <c r="CS28" s="261"/>
      <c r="CT28" s="261"/>
      <c r="CU28" s="261"/>
      <c r="CV28" s="259"/>
      <c r="CW28" s="259"/>
      <c r="CX28" s="259"/>
      <c r="CY28" s="259"/>
      <c r="CZ28" s="259"/>
      <c r="DA28" s="259"/>
      <c r="DB28" s="259"/>
      <c r="DC28" s="259"/>
      <c r="DD28" s="259"/>
      <c r="DE28" s="259"/>
      <c r="DF28" s="259"/>
      <c r="DG28" s="259"/>
      <c r="DH28" s="259"/>
      <c r="DI28" s="259"/>
    </row>
    <row r="29" spans="1:113" s="1" customFormat="1" ht="15" customHeight="1" x14ac:dyDescent="0.2">
      <c r="A29" s="253" t="s">
        <v>300</v>
      </c>
      <c r="B29" s="254"/>
      <c r="C29" s="254"/>
      <c r="D29" s="255"/>
      <c r="E29" s="256" t="s">
        <v>301</v>
      </c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8"/>
      <c r="AL29" s="259"/>
      <c r="AM29" s="259"/>
      <c r="AN29" s="259"/>
      <c r="AO29" s="259"/>
      <c r="AP29" s="259"/>
      <c r="AQ29" s="259"/>
      <c r="AR29" s="259"/>
      <c r="AS29" s="259"/>
      <c r="AT29" s="259"/>
      <c r="AU29" s="260"/>
      <c r="AV29" s="260"/>
      <c r="AW29" s="260"/>
      <c r="AX29" s="260"/>
      <c r="AY29" s="260"/>
      <c r="AZ29" s="260"/>
      <c r="BA29" s="260"/>
      <c r="BB29" s="260"/>
      <c r="BC29" s="260"/>
      <c r="BD29" s="260"/>
      <c r="BE29" s="260"/>
      <c r="BF29" s="260"/>
      <c r="BG29" s="260"/>
      <c r="BH29" s="260"/>
      <c r="BI29" s="260"/>
      <c r="BJ29" s="260"/>
      <c r="BK29" s="260"/>
      <c r="BL29" s="260"/>
      <c r="BM29" s="260"/>
      <c r="BN29" s="260"/>
      <c r="BO29" s="260"/>
      <c r="BP29" s="260"/>
      <c r="BQ29" s="260"/>
      <c r="BR29" s="260"/>
      <c r="BS29" s="260"/>
      <c r="BT29" s="260"/>
      <c r="BU29" s="260"/>
      <c r="BV29" s="260"/>
      <c r="BW29" s="260"/>
      <c r="BX29" s="260"/>
      <c r="BY29" s="260"/>
      <c r="BZ29" s="260"/>
      <c r="CA29" s="260"/>
      <c r="CB29" s="260"/>
      <c r="CC29" s="260"/>
      <c r="CD29" s="260"/>
      <c r="CE29" s="260"/>
      <c r="CF29" s="260"/>
      <c r="CG29" s="260"/>
      <c r="CH29" s="260"/>
      <c r="CI29" s="260"/>
      <c r="CJ29" s="260"/>
      <c r="CK29" s="260"/>
      <c r="CL29" s="260"/>
      <c r="CM29" s="260"/>
      <c r="CN29" s="260"/>
      <c r="CO29" s="260"/>
      <c r="CP29" s="260"/>
      <c r="CQ29" s="260"/>
      <c r="CR29" s="260"/>
      <c r="CS29" s="260"/>
      <c r="CT29" s="260"/>
      <c r="CU29" s="260"/>
      <c r="CV29" s="260"/>
      <c r="CW29" s="260"/>
      <c r="CX29" s="260"/>
      <c r="CY29" s="260"/>
      <c r="CZ29" s="260"/>
      <c r="DA29" s="260"/>
      <c r="DB29" s="260"/>
      <c r="DC29" s="260"/>
      <c r="DD29" s="260"/>
      <c r="DE29" s="260"/>
      <c r="DF29" s="260"/>
      <c r="DG29" s="260"/>
      <c r="DH29" s="260"/>
      <c r="DI29" s="260"/>
    </row>
    <row r="30" spans="1:113" s="1" customFormat="1" ht="12.75" x14ac:dyDescent="0.2">
      <c r="A30" s="262" t="s">
        <v>59</v>
      </c>
      <c r="B30" s="263"/>
      <c r="C30" s="263"/>
      <c r="D30" s="264"/>
      <c r="E30" s="268" t="s">
        <v>302</v>
      </c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70"/>
      <c r="AL30" s="259"/>
      <c r="AM30" s="259"/>
      <c r="AN30" s="259"/>
      <c r="AO30" s="259"/>
      <c r="AP30" s="259"/>
      <c r="AQ30" s="259"/>
      <c r="AR30" s="259"/>
      <c r="AS30" s="259"/>
      <c r="AT30" s="259"/>
      <c r="AU30" s="260"/>
      <c r="AV30" s="260"/>
      <c r="AW30" s="260"/>
      <c r="AX30" s="260"/>
      <c r="AY30" s="260"/>
      <c r="AZ30" s="260"/>
      <c r="BA30" s="260"/>
      <c r="BB30" s="260"/>
      <c r="BC30" s="260"/>
      <c r="BD30" s="260"/>
      <c r="BE30" s="260"/>
      <c r="BF30" s="260"/>
      <c r="BG30" s="260"/>
      <c r="BH30" s="260"/>
      <c r="BI30" s="260"/>
      <c r="BJ30" s="260"/>
      <c r="BK30" s="260"/>
      <c r="BL30" s="260"/>
      <c r="BM30" s="260"/>
      <c r="BN30" s="260"/>
      <c r="BO30" s="260"/>
      <c r="BP30" s="260"/>
      <c r="BQ30" s="260"/>
      <c r="BR30" s="260"/>
      <c r="BS30" s="260"/>
      <c r="BT30" s="260"/>
      <c r="BU30" s="260"/>
      <c r="BV30" s="260"/>
      <c r="BW30" s="260"/>
      <c r="BX30" s="260"/>
      <c r="BY30" s="260"/>
      <c r="BZ30" s="260"/>
      <c r="CA30" s="260"/>
      <c r="CB30" s="260"/>
      <c r="CC30" s="260"/>
      <c r="CD30" s="260"/>
      <c r="CE30" s="260"/>
      <c r="CF30" s="260"/>
      <c r="CG30" s="260"/>
      <c r="CH30" s="260"/>
      <c r="CI30" s="260"/>
      <c r="CJ30" s="260"/>
      <c r="CK30" s="260"/>
      <c r="CL30" s="260"/>
      <c r="CM30" s="260"/>
      <c r="CN30" s="260"/>
      <c r="CO30" s="260"/>
      <c r="CP30" s="260"/>
      <c r="CQ30" s="260"/>
      <c r="CR30" s="260"/>
      <c r="CS30" s="260"/>
      <c r="CT30" s="260"/>
      <c r="CU30" s="260"/>
      <c r="CV30" s="260"/>
      <c r="CW30" s="260"/>
      <c r="CX30" s="260"/>
      <c r="CY30" s="260"/>
      <c r="CZ30" s="260"/>
      <c r="DA30" s="260"/>
      <c r="DB30" s="260"/>
      <c r="DC30" s="260"/>
      <c r="DD30" s="260"/>
      <c r="DE30" s="260"/>
      <c r="DF30" s="260"/>
      <c r="DG30" s="260"/>
      <c r="DH30" s="260"/>
      <c r="DI30" s="260"/>
    </row>
    <row r="31" spans="1:113" s="1" customFormat="1" ht="12.75" x14ac:dyDescent="0.2">
      <c r="A31" s="265"/>
      <c r="B31" s="266"/>
      <c r="C31" s="266"/>
      <c r="D31" s="267"/>
      <c r="E31" s="272" t="s">
        <v>241</v>
      </c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4"/>
      <c r="AL31" s="259"/>
      <c r="AM31" s="259"/>
      <c r="AN31" s="259"/>
      <c r="AO31" s="259"/>
      <c r="AP31" s="259"/>
      <c r="AQ31" s="259"/>
      <c r="AR31" s="259"/>
      <c r="AS31" s="259"/>
      <c r="AT31" s="259"/>
      <c r="AU31" s="260"/>
      <c r="AV31" s="260"/>
      <c r="AW31" s="260"/>
      <c r="AX31" s="260"/>
      <c r="AY31" s="260"/>
      <c r="AZ31" s="260"/>
      <c r="BA31" s="260"/>
      <c r="BB31" s="260"/>
      <c r="BC31" s="260"/>
      <c r="BD31" s="260"/>
      <c r="BE31" s="260"/>
      <c r="BF31" s="260"/>
      <c r="BG31" s="260"/>
      <c r="BH31" s="260"/>
      <c r="BI31" s="260"/>
      <c r="BJ31" s="260"/>
      <c r="BK31" s="260"/>
      <c r="BL31" s="260"/>
      <c r="BM31" s="260"/>
      <c r="BN31" s="260"/>
      <c r="BO31" s="260"/>
      <c r="BP31" s="260"/>
      <c r="BQ31" s="260"/>
      <c r="BR31" s="260"/>
      <c r="BS31" s="260"/>
      <c r="BT31" s="260"/>
      <c r="BU31" s="260"/>
      <c r="BV31" s="260"/>
      <c r="BW31" s="260"/>
      <c r="BX31" s="260"/>
      <c r="BY31" s="260"/>
      <c r="BZ31" s="260"/>
      <c r="CA31" s="260"/>
      <c r="CB31" s="260"/>
      <c r="CC31" s="260"/>
      <c r="CD31" s="260"/>
      <c r="CE31" s="260"/>
      <c r="CF31" s="260"/>
      <c r="CG31" s="260"/>
      <c r="CH31" s="260"/>
      <c r="CI31" s="260"/>
      <c r="CJ31" s="260"/>
      <c r="CK31" s="260"/>
      <c r="CL31" s="260"/>
      <c r="CM31" s="260"/>
      <c r="CN31" s="260"/>
      <c r="CO31" s="260"/>
      <c r="CP31" s="260"/>
      <c r="CQ31" s="260"/>
      <c r="CR31" s="260"/>
      <c r="CS31" s="260"/>
      <c r="CT31" s="260"/>
      <c r="CU31" s="260"/>
      <c r="CV31" s="260"/>
      <c r="CW31" s="260"/>
      <c r="CX31" s="260"/>
      <c r="CY31" s="260"/>
      <c r="CZ31" s="260"/>
      <c r="DA31" s="260"/>
      <c r="DB31" s="260"/>
      <c r="DC31" s="260"/>
      <c r="DD31" s="260"/>
      <c r="DE31" s="260"/>
      <c r="DF31" s="260"/>
      <c r="DG31" s="260"/>
      <c r="DH31" s="260"/>
      <c r="DI31" s="260"/>
    </row>
    <row r="32" spans="1:113" s="1" customFormat="1" ht="12.75" x14ac:dyDescent="0.2">
      <c r="A32" s="262" t="s">
        <v>58</v>
      </c>
      <c r="B32" s="263"/>
      <c r="C32" s="263"/>
      <c r="D32" s="264"/>
      <c r="E32" s="268" t="s">
        <v>303</v>
      </c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70"/>
      <c r="AL32" s="259"/>
      <c r="AM32" s="259"/>
      <c r="AN32" s="259"/>
      <c r="AO32" s="259"/>
      <c r="AP32" s="259"/>
      <c r="AQ32" s="259"/>
      <c r="AR32" s="259"/>
      <c r="AS32" s="259"/>
      <c r="AT32" s="259"/>
      <c r="AU32" s="260"/>
      <c r="AV32" s="260"/>
      <c r="AW32" s="260"/>
      <c r="AX32" s="260"/>
      <c r="AY32" s="260"/>
      <c r="AZ32" s="260"/>
      <c r="BA32" s="260"/>
      <c r="BB32" s="260"/>
      <c r="BC32" s="260"/>
      <c r="BD32" s="260"/>
      <c r="BE32" s="260"/>
      <c r="BF32" s="260"/>
      <c r="BG32" s="260"/>
      <c r="BH32" s="260"/>
      <c r="BI32" s="260"/>
      <c r="BJ32" s="260"/>
      <c r="BK32" s="260"/>
      <c r="BL32" s="260"/>
      <c r="BM32" s="260"/>
      <c r="BN32" s="260"/>
      <c r="BO32" s="260"/>
      <c r="BP32" s="260"/>
      <c r="BQ32" s="260"/>
      <c r="BR32" s="260"/>
      <c r="BS32" s="260"/>
      <c r="BT32" s="260"/>
      <c r="BU32" s="260"/>
      <c r="BV32" s="260"/>
      <c r="BW32" s="260"/>
      <c r="BX32" s="260"/>
      <c r="BY32" s="260"/>
      <c r="BZ32" s="260"/>
      <c r="CA32" s="260"/>
      <c r="CB32" s="260"/>
      <c r="CC32" s="260"/>
      <c r="CD32" s="260"/>
      <c r="CE32" s="260"/>
      <c r="CF32" s="260"/>
      <c r="CG32" s="260"/>
      <c r="CH32" s="260"/>
      <c r="CI32" s="260"/>
      <c r="CJ32" s="260"/>
      <c r="CK32" s="260"/>
      <c r="CL32" s="260"/>
      <c r="CM32" s="260"/>
      <c r="CN32" s="260"/>
      <c r="CO32" s="260"/>
      <c r="CP32" s="260"/>
      <c r="CQ32" s="260"/>
      <c r="CR32" s="260"/>
      <c r="CS32" s="260"/>
      <c r="CT32" s="260"/>
      <c r="CU32" s="260"/>
      <c r="CV32" s="260"/>
      <c r="CW32" s="260"/>
      <c r="CX32" s="260"/>
      <c r="CY32" s="260"/>
      <c r="CZ32" s="260"/>
      <c r="DA32" s="260"/>
      <c r="DB32" s="260"/>
      <c r="DC32" s="260"/>
      <c r="DD32" s="260"/>
      <c r="DE32" s="260"/>
      <c r="DF32" s="260"/>
      <c r="DG32" s="260"/>
      <c r="DH32" s="260"/>
      <c r="DI32" s="260"/>
    </row>
    <row r="33" spans="1:113" s="1" customFormat="1" ht="12.75" x14ac:dyDescent="0.2">
      <c r="A33" s="275"/>
      <c r="B33" s="276"/>
      <c r="C33" s="276"/>
      <c r="D33" s="277"/>
      <c r="E33" s="278" t="s">
        <v>304</v>
      </c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279"/>
      <c r="AI33" s="279"/>
      <c r="AJ33" s="279"/>
      <c r="AK33" s="280"/>
      <c r="AL33" s="259"/>
      <c r="AM33" s="259"/>
      <c r="AN33" s="259"/>
      <c r="AO33" s="259"/>
      <c r="AP33" s="259"/>
      <c r="AQ33" s="259"/>
      <c r="AR33" s="259"/>
      <c r="AS33" s="259"/>
      <c r="AT33" s="259"/>
      <c r="AU33" s="260"/>
      <c r="AV33" s="260"/>
      <c r="AW33" s="260"/>
      <c r="AX33" s="260"/>
      <c r="AY33" s="260"/>
      <c r="AZ33" s="260"/>
      <c r="BA33" s="260"/>
      <c r="BB33" s="260"/>
      <c r="BC33" s="260"/>
      <c r="BD33" s="260"/>
      <c r="BE33" s="260"/>
      <c r="BF33" s="260"/>
      <c r="BG33" s="260"/>
      <c r="BH33" s="260"/>
      <c r="BI33" s="260"/>
      <c r="BJ33" s="260"/>
      <c r="BK33" s="260"/>
      <c r="BL33" s="260"/>
      <c r="BM33" s="260"/>
      <c r="BN33" s="260"/>
      <c r="BO33" s="260"/>
      <c r="BP33" s="260"/>
      <c r="BQ33" s="260"/>
      <c r="BR33" s="260"/>
      <c r="BS33" s="260"/>
      <c r="BT33" s="260"/>
      <c r="BU33" s="260"/>
      <c r="BV33" s="260"/>
      <c r="BW33" s="260"/>
      <c r="BX33" s="260"/>
      <c r="BY33" s="260"/>
      <c r="BZ33" s="260"/>
      <c r="CA33" s="260"/>
      <c r="CB33" s="260"/>
      <c r="CC33" s="260"/>
      <c r="CD33" s="260"/>
      <c r="CE33" s="260"/>
      <c r="CF33" s="260"/>
      <c r="CG33" s="260"/>
      <c r="CH33" s="260"/>
      <c r="CI33" s="260"/>
      <c r="CJ33" s="260"/>
      <c r="CK33" s="260"/>
      <c r="CL33" s="260"/>
      <c r="CM33" s="260"/>
      <c r="CN33" s="260"/>
      <c r="CO33" s="260"/>
      <c r="CP33" s="260"/>
      <c r="CQ33" s="260"/>
      <c r="CR33" s="260"/>
      <c r="CS33" s="260"/>
      <c r="CT33" s="260"/>
      <c r="CU33" s="260"/>
      <c r="CV33" s="260"/>
      <c r="CW33" s="260"/>
      <c r="CX33" s="260"/>
      <c r="CY33" s="260"/>
      <c r="CZ33" s="260"/>
      <c r="DA33" s="260"/>
      <c r="DB33" s="260"/>
      <c r="DC33" s="260"/>
      <c r="DD33" s="260"/>
      <c r="DE33" s="260"/>
      <c r="DF33" s="260"/>
      <c r="DG33" s="260"/>
      <c r="DH33" s="260"/>
      <c r="DI33" s="260"/>
    </row>
    <row r="34" spans="1:113" s="1" customFormat="1" ht="12.75" x14ac:dyDescent="0.2">
      <c r="A34" s="275"/>
      <c r="B34" s="276"/>
      <c r="C34" s="276"/>
      <c r="D34" s="277"/>
      <c r="E34" s="278" t="s">
        <v>305</v>
      </c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279"/>
      <c r="AG34" s="279"/>
      <c r="AH34" s="279"/>
      <c r="AI34" s="279"/>
      <c r="AJ34" s="279"/>
      <c r="AK34" s="280"/>
      <c r="AL34" s="259"/>
      <c r="AM34" s="259"/>
      <c r="AN34" s="259"/>
      <c r="AO34" s="259"/>
      <c r="AP34" s="259"/>
      <c r="AQ34" s="259"/>
      <c r="AR34" s="259"/>
      <c r="AS34" s="259"/>
      <c r="AT34" s="259"/>
      <c r="AU34" s="260"/>
      <c r="AV34" s="260"/>
      <c r="AW34" s="260"/>
      <c r="AX34" s="260"/>
      <c r="AY34" s="260"/>
      <c r="AZ34" s="260"/>
      <c r="BA34" s="260"/>
      <c r="BB34" s="260"/>
      <c r="BC34" s="260"/>
      <c r="BD34" s="260"/>
      <c r="BE34" s="260"/>
      <c r="BF34" s="260"/>
      <c r="BG34" s="260"/>
      <c r="BH34" s="260"/>
      <c r="BI34" s="260"/>
      <c r="BJ34" s="260"/>
      <c r="BK34" s="260"/>
      <c r="BL34" s="260"/>
      <c r="BM34" s="260"/>
      <c r="BN34" s="260"/>
      <c r="BO34" s="260"/>
      <c r="BP34" s="260"/>
      <c r="BQ34" s="260"/>
      <c r="BR34" s="260"/>
      <c r="BS34" s="260"/>
      <c r="BT34" s="260"/>
      <c r="BU34" s="260"/>
      <c r="BV34" s="260"/>
      <c r="BW34" s="260"/>
      <c r="BX34" s="260"/>
      <c r="BY34" s="260"/>
      <c r="BZ34" s="260"/>
      <c r="CA34" s="260"/>
      <c r="CB34" s="260"/>
      <c r="CC34" s="260"/>
      <c r="CD34" s="260"/>
      <c r="CE34" s="260"/>
      <c r="CF34" s="260"/>
      <c r="CG34" s="260"/>
      <c r="CH34" s="260"/>
      <c r="CI34" s="260"/>
      <c r="CJ34" s="260"/>
      <c r="CK34" s="260"/>
      <c r="CL34" s="260"/>
      <c r="CM34" s="260"/>
      <c r="CN34" s="260"/>
      <c r="CO34" s="260"/>
      <c r="CP34" s="260"/>
      <c r="CQ34" s="260"/>
      <c r="CR34" s="260"/>
      <c r="CS34" s="260"/>
      <c r="CT34" s="260"/>
      <c r="CU34" s="260"/>
      <c r="CV34" s="260"/>
      <c r="CW34" s="260"/>
      <c r="CX34" s="260"/>
      <c r="CY34" s="260"/>
      <c r="CZ34" s="260"/>
      <c r="DA34" s="260"/>
      <c r="DB34" s="260"/>
      <c r="DC34" s="260"/>
      <c r="DD34" s="260"/>
      <c r="DE34" s="260"/>
      <c r="DF34" s="260"/>
      <c r="DG34" s="260"/>
      <c r="DH34" s="260"/>
      <c r="DI34" s="260"/>
    </row>
    <row r="35" spans="1:113" s="1" customFormat="1" ht="12.75" x14ac:dyDescent="0.2">
      <c r="A35" s="275"/>
      <c r="B35" s="276"/>
      <c r="C35" s="276"/>
      <c r="D35" s="277"/>
      <c r="E35" s="278" t="s">
        <v>306</v>
      </c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  <c r="AF35" s="279"/>
      <c r="AG35" s="279"/>
      <c r="AH35" s="279"/>
      <c r="AI35" s="279"/>
      <c r="AJ35" s="279"/>
      <c r="AK35" s="280"/>
      <c r="AL35" s="259"/>
      <c r="AM35" s="259"/>
      <c r="AN35" s="259"/>
      <c r="AO35" s="259"/>
      <c r="AP35" s="259"/>
      <c r="AQ35" s="259"/>
      <c r="AR35" s="259"/>
      <c r="AS35" s="259"/>
      <c r="AT35" s="259"/>
      <c r="AU35" s="260"/>
      <c r="AV35" s="260"/>
      <c r="AW35" s="260"/>
      <c r="AX35" s="260"/>
      <c r="AY35" s="260"/>
      <c r="AZ35" s="260"/>
      <c r="BA35" s="260"/>
      <c r="BB35" s="260"/>
      <c r="BC35" s="260"/>
      <c r="BD35" s="260"/>
      <c r="BE35" s="260"/>
      <c r="BF35" s="260"/>
      <c r="BG35" s="260"/>
      <c r="BH35" s="260"/>
      <c r="BI35" s="260"/>
      <c r="BJ35" s="260"/>
      <c r="BK35" s="260"/>
      <c r="BL35" s="260"/>
      <c r="BM35" s="260"/>
      <c r="BN35" s="260"/>
      <c r="BO35" s="260"/>
      <c r="BP35" s="260"/>
      <c r="BQ35" s="260"/>
      <c r="BR35" s="260"/>
      <c r="BS35" s="260"/>
      <c r="BT35" s="260"/>
      <c r="BU35" s="260"/>
      <c r="BV35" s="260"/>
      <c r="BW35" s="260"/>
      <c r="BX35" s="260"/>
      <c r="BY35" s="260"/>
      <c r="BZ35" s="260"/>
      <c r="CA35" s="260"/>
      <c r="CB35" s="260"/>
      <c r="CC35" s="260"/>
      <c r="CD35" s="260"/>
      <c r="CE35" s="260"/>
      <c r="CF35" s="260"/>
      <c r="CG35" s="260"/>
      <c r="CH35" s="260"/>
      <c r="CI35" s="260"/>
      <c r="CJ35" s="260"/>
      <c r="CK35" s="260"/>
      <c r="CL35" s="260"/>
      <c r="CM35" s="260"/>
      <c r="CN35" s="260"/>
      <c r="CO35" s="260"/>
      <c r="CP35" s="260"/>
      <c r="CQ35" s="260"/>
      <c r="CR35" s="260"/>
      <c r="CS35" s="260"/>
      <c r="CT35" s="260"/>
      <c r="CU35" s="260"/>
      <c r="CV35" s="260"/>
      <c r="CW35" s="260"/>
      <c r="CX35" s="260"/>
      <c r="CY35" s="260"/>
      <c r="CZ35" s="260"/>
      <c r="DA35" s="260"/>
      <c r="DB35" s="260"/>
      <c r="DC35" s="260"/>
      <c r="DD35" s="260"/>
      <c r="DE35" s="260"/>
      <c r="DF35" s="260"/>
      <c r="DG35" s="260"/>
      <c r="DH35" s="260"/>
      <c r="DI35" s="260"/>
    </row>
    <row r="36" spans="1:113" s="1" customFormat="1" ht="12.75" x14ac:dyDescent="0.2">
      <c r="A36" s="265"/>
      <c r="B36" s="266"/>
      <c r="C36" s="266"/>
      <c r="D36" s="267"/>
      <c r="E36" s="272" t="s">
        <v>307</v>
      </c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4"/>
      <c r="AL36" s="259"/>
      <c r="AM36" s="259"/>
      <c r="AN36" s="259"/>
      <c r="AO36" s="259"/>
      <c r="AP36" s="259"/>
      <c r="AQ36" s="259"/>
      <c r="AR36" s="259"/>
      <c r="AS36" s="259"/>
      <c r="AT36" s="259"/>
      <c r="AU36" s="260"/>
      <c r="AV36" s="260"/>
      <c r="AW36" s="260"/>
      <c r="AX36" s="260"/>
      <c r="AY36" s="260"/>
      <c r="AZ36" s="260"/>
      <c r="BA36" s="260"/>
      <c r="BB36" s="260"/>
      <c r="BC36" s="260"/>
      <c r="BD36" s="260"/>
      <c r="BE36" s="260"/>
      <c r="BF36" s="260"/>
      <c r="BG36" s="260"/>
      <c r="BH36" s="260"/>
      <c r="BI36" s="260"/>
      <c r="BJ36" s="260"/>
      <c r="BK36" s="260"/>
      <c r="BL36" s="260"/>
      <c r="BM36" s="260"/>
      <c r="BN36" s="260"/>
      <c r="BO36" s="260"/>
      <c r="BP36" s="260"/>
      <c r="BQ36" s="260"/>
      <c r="BR36" s="260"/>
      <c r="BS36" s="260"/>
      <c r="BT36" s="260"/>
      <c r="BU36" s="260"/>
      <c r="BV36" s="260"/>
      <c r="BW36" s="260"/>
      <c r="BX36" s="260"/>
      <c r="BY36" s="260"/>
      <c r="BZ36" s="260"/>
      <c r="CA36" s="260"/>
      <c r="CB36" s="260"/>
      <c r="CC36" s="260"/>
      <c r="CD36" s="260"/>
      <c r="CE36" s="260"/>
      <c r="CF36" s="260"/>
      <c r="CG36" s="260"/>
      <c r="CH36" s="260"/>
      <c r="CI36" s="260"/>
      <c r="CJ36" s="260"/>
      <c r="CK36" s="260"/>
      <c r="CL36" s="260"/>
      <c r="CM36" s="260"/>
      <c r="CN36" s="260"/>
      <c r="CO36" s="260"/>
      <c r="CP36" s="260"/>
      <c r="CQ36" s="260"/>
      <c r="CR36" s="260"/>
      <c r="CS36" s="260"/>
      <c r="CT36" s="260"/>
      <c r="CU36" s="260"/>
      <c r="CV36" s="260"/>
      <c r="CW36" s="260"/>
      <c r="CX36" s="260"/>
      <c r="CY36" s="260"/>
      <c r="CZ36" s="260"/>
      <c r="DA36" s="260"/>
      <c r="DB36" s="260"/>
      <c r="DC36" s="260"/>
      <c r="DD36" s="260"/>
      <c r="DE36" s="260"/>
      <c r="DF36" s="260"/>
      <c r="DG36" s="260"/>
      <c r="DH36" s="260"/>
      <c r="DI36" s="260"/>
    </row>
    <row r="37" spans="1:113" s="1" customFormat="1" ht="12.75" x14ac:dyDescent="0.2">
      <c r="A37" s="262" t="s">
        <v>308</v>
      </c>
      <c r="B37" s="263"/>
      <c r="C37" s="263"/>
      <c r="D37" s="264"/>
      <c r="E37" s="268" t="s">
        <v>309</v>
      </c>
      <c r="F37" s="269"/>
      <c r="G37" s="269"/>
      <c r="H37" s="269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69"/>
      <c r="AA37" s="269"/>
      <c r="AB37" s="269"/>
      <c r="AC37" s="269"/>
      <c r="AD37" s="269"/>
      <c r="AE37" s="269"/>
      <c r="AF37" s="269"/>
      <c r="AG37" s="269"/>
      <c r="AH37" s="269"/>
      <c r="AI37" s="269"/>
      <c r="AJ37" s="269"/>
      <c r="AK37" s="270"/>
      <c r="AL37" s="259"/>
      <c r="AM37" s="259"/>
      <c r="AN37" s="259"/>
      <c r="AO37" s="259"/>
      <c r="AP37" s="259"/>
      <c r="AQ37" s="259"/>
      <c r="AR37" s="259"/>
      <c r="AS37" s="259"/>
      <c r="AT37" s="259"/>
      <c r="AU37" s="260"/>
      <c r="AV37" s="260"/>
      <c r="AW37" s="260"/>
      <c r="AX37" s="260"/>
      <c r="AY37" s="260"/>
      <c r="AZ37" s="260"/>
      <c r="BA37" s="260"/>
      <c r="BB37" s="260"/>
      <c r="BC37" s="260"/>
      <c r="BD37" s="260"/>
      <c r="BE37" s="260"/>
      <c r="BF37" s="260"/>
      <c r="BG37" s="260"/>
      <c r="BH37" s="260"/>
      <c r="BI37" s="260"/>
      <c r="BJ37" s="260"/>
      <c r="BK37" s="260"/>
      <c r="BL37" s="260"/>
      <c r="BM37" s="260"/>
      <c r="BN37" s="260"/>
      <c r="BO37" s="260"/>
      <c r="BP37" s="260"/>
      <c r="BQ37" s="260"/>
      <c r="BR37" s="260"/>
      <c r="BS37" s="260"/>
      <c r="BT37" s="260"/>
      <c r="BU37" s="260"/>
      <c r="BV37" s="260"/>
      <c r="BW37" s="260"/>
      <c r="BX37" s="260"/>
      <c r="BY37" s="260"/>
      <c r="BZ37" s="260"/>
      <c r="CA37" s="260"/>
      <c r="CB37" s="260"/>
      <c r="CC37" s="260"/>
      <c r="CD37" s="260"/>
      <c r="CE37" s="260"/>
      <c r="CF37" s="260"/>
      <c r="CG37" s="260"/>
      <c r="CH37" s="260"/>
      <c r="CI37" s="260"/>
      <c r="CJ37" s="260"/>
      <c r="CK37" s="260"/>
      <c r="CL37" s="260"/>
      <c r="CM37" s="260"/>
      <c r="CN37" s="260"/>
      <c r="CO37" s="260"/>
      <c r="CP37" s="260"/>
      <c r="CQ37" s="260"/>
      <c r="CR37" s="260"/>
      <c r="CS37" s="260"/>
      <c r="CT37" s="260"/>
      <c r="CU37" s="260"/>
      <c r="CV37" s="260"/>
      <c r="CW37" s="260"/>
      <c r="CX37" s="260"/>
      <c r="CY37" s="260"/>
      <c r="CZ37" s="260"/>
      <c r="DA37" s="260"/>
      <c r="DB37" s="260"/>
      <c r="DC37" s="260"/>
      <c r="DD37" s="260"/>
      <c r="DE37" s="260"/>
      <c r="DF37" s="260"/>
      <c r="DG37" s="260"/>
      <c r="DH37" s="260"/>
      <c r="DI37" s="260"/>
    </row>
    <row r="38" spans="1:113" s="1" customFormat="1" ht="12.75" x14ac:dyDescent="0.2">
      <c r="A38" s="275"/>
      <c r="B38" s="276"/>
      <c r="C38" s="276"/>
      <c r="D38" s="277"/>
      <c r="E38" s="278" t="s">
        <v>310</v>
      </c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79"/>
      <c r="X38" s="279"/>
      <c r="Y38" s="279"/>
      <c r="Z38" s="279"/>
      <c r="AA38" s="279"/>
      <c r="AB38" s="279"/>
      <c r="AC38" s="279"/>
      <c r="AD38" s="279"/>
      <c r="AE38" s="279"/>
      <c r="AF38" s="279"/>
      <c r="AG38" s="279"/>
      <c r="AH38" s="279"/>
      <c r="AI38" s="279"/>
      <c r="AJ38" s="279"/>
      <c r="AK38" s="280"/>
      <c r="AL38" s="259"/>
      <c r="AM38" s="259"/>
      <c r="AN38" s="259"/>
      <c r="AO38" s="259"/>
      <c r="AP38" s="259"/>
      <c r="AQ38" s="259"/>
      <c r="AR38" s="259"/>
      <c r="AS38" s="259"/>
      <c r="AT38" s="259"/>
      <c r="AU38" s="260"/>
      <c r="AV38" s="260"/>
      <c r="AW38" s="260"/>
      <c r="AX38" s="260"/>
      <c r="AY38" s="260"/>
      <c r="AZ38" s="260"/>
      <c r="BA38" s="260"/>
      <c r="BB38" s="260"/>
      <c r="BC38" s="260"/>
      <c r="BD38" s="260"/>
      <c r="BE38" s="260"/>
      <c r="BF38" s="260"/>
      <c r="BG38" s="260"/>
      <c r="BH38" s="260"/>
      <c r="BI38" s="260"/>
      <c r="BJ38" s="260"/>
      <c r="BK38" s="260"/>
      <c r="BL38" s="260"/>
      <c r="BM38" s="260"/>
      <c r="BN38" s="260"/>
      <c r="BO38" s="260"/>
      <c r="BP38" s="260"/>
      <c r="BQ38" s="260"/>
      <c r="BR38" s="260"/>
      <c r="BS38" s="260"/>
      <c r="BT38" s="260"/>
      <c r="BU38" s="260"/>
      <c r="BV38" s="260"/>
      <c r="BW38" s="260"/>
      <c r="BX38" s="260"/>
      <c r="BY38" s="260"/>
      <c r="BZ38" s="260"/>
      <c r="CA38" s="260"/>
      <c r="CB38" s="260"/>
      <c r="CC38" s="260"/>
      <c r="CD38" s="260"/>
      <c r="CE38" s="260"/>
      <c r="CF38" s="260"/>
      <c r="CG38" s="260"/>
      <c r="CH38" s="260"/>
      <c r="CI38" s="260"/>
      <c r="CJ38" s="260"/>
      <c r="CK38" s="260"/>
      <c r="CL38" s="260"/>
      <c r="CM38" s="260"/>
      <c r="CN38" s="260"/>
      <c r="CO38" s="260"/>
      <c r="CP38" s="260"/>
      <c r="CQ38" s="260"/>
      <c r="CR38" s="260"/>
      <c r="CS38" s="260"/>
      <c r="CT38" s="260"/>
      <c r="CU38" s="260"/>
      <c r="CV38" s="260"/>
      <c r="CW38" s="260"/>
      <c r="CX38" s="260"/>
      <c r="CY38" s="260"/>
      <c r="CZ38" s="260"/>
      <c r="DA38" s="260"/>
      <c r="DB38" s="260"/>
      <c r="DC38" s="260"/>
      <c r="DD38" s="260"/>
      <c r="DE38" s="260"/>
      <c r="DF38" s="260"/>
      <c r="DG38" s="260"/>
      <c r="DH38" s="260"/>
      <c r="DI38" s="260"/>
    </row>
    <row r="39" spans="1:113" s="1" customFormat="1" ht="12.75" x14ac:dyDescent="0.2">
      <c r="A39" s="275"/>
      <c r="B39" s="276"/>
      <c r="C39" s="276"/>
      <c r="D39" s="277"/>
      <c r="E39" s="278" t="s">
        <v>311</v>
      </c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  <c r="AI39" s="279"/>
      <c r="AJ39" s="279"/>
      <c r="AK39" s="280"/>
      <c r="AL39" s="259"/>
      <c r="AM39" s="259"/>
      <c r="AN39" s="259"/>
      <c r="AO39" s="259"/>
      <c r="AP39" s="259"/>
      <c r="AQ39" s="259"/>
      <c r="AR39" s="259"/>
      <c r="AS39" s="259"/>
      <c r="AT39" s="259"/>
      <c r="AU39" s="260"/>
      <c r="AV39" s="260"/>
      <c r="AW39" s="260"/>
      <c r="AX39" s="260"/>
      <c r="AY39" s="260"/>
      <c r="AZ39" s="260"/>
      <c r="BA39" s="260"/>
      <c r="BB39" s="260"/>
      <c r="BC39" s="260"/>
      <c r="BD39" s="260"/>
      <c r="BE39" s="260"/>
      <c r="BF39" s="260"/>
      <c r="BG39" s="260"/>
      <c r="BH39" s="260"/>
      <c r="BI39" s="260"/>
      <c r="BJ39" s="260"/>
      <c r="BK39" s="260"/>
      <c r="BL39" s="260"/>
      <c r="BM39" s="260"/>
      <c r="BN39" s="260"/>
      <c r="BO39" s="260"/>
      <c r="BP39" s="260"/>
      <c r="BQ39" s="260"/>
      <c r="BR39" s="260"/>
      <c r="BS39" s="260"/>
      <c r="BT39" s="260"/>
      <c r="BU39" s="260"/>
      <c r="BV39" s="260"/>
      <c r="BW39" s="260"/>
      <c r="BX39" s="260"/>
      <c r="BY39" s="260"/>
      <c r="BZ39" s="260"/>
      <c r="CA39" s="260"/>
      <c r="CB39" s="260"/>
      <c r="CC39" s="260"/>
      <c r="CD39" s="260"/>
      <c r="CE39" s="260"/>
      <c r="CF39" s="260"/>
      <c r="CG39" s="260"/>
      <c r="CH39" s="260"/>
      <c r="CI39" s="260"/>
      <c r="CJ39" s="260"/>
      <c r="CK39" s="260"/>
      <c r="CL39" s="260"/>
      <c r="CM39" s="260"/>
      <c r="CN39" s="260"/>
      <c r="CO39" s="260"/>
      <c r="CP39" s="260"/>
      <c r="CQ39" s="260"/>
      <c r="CR39" s="260"/>
      <c r="CS39" s="260"/>
      <c r="CT39" s="260"/>
      <c r="CU39" s="260"/>
      <c r="CV39" s="260"/>
      <c r="CW39" s="260"/>
      <c r="CX39" s="260"/>
      <c r="CY39" s="260"/>
      <c r="CZ39" s="260"/>
      <c r="DA39" s="260"/>
      <c r="DB39" s="260"/>
      <c r="DC39" s="260"/>
      <c r="DD39" s="260"/>
      <c r="DE39" s="260"/>
      <c r="DF39" s="260"/>
      <c r="DG39" s="260"/>
      <c r="DH39" s="260"/>
      <c r="DI39" s="260"/>
    </row>
    <row r="40" spans="1:113" s="1" customFormat="1" ht="12.75" x14ac:dyDescent="0.2">
      <c r="A40" s="265"/>
      <c r="B40" s="266"/>
      <c r="C40" s="266"/>
      <c r="D40" s="267"/>
      <c r="E40" s="272" t="s">
        <v>312</v>
      </c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4"/>
      <c r="AL40" s="259"/>
      <c r="AM40" s="259"/>
      <c r="AN40" s="259"/>
      <c r="AO40" s="259"/>
      <c r="AP40" s="259"/>
      <c r="AQ40" s="259"/>
      <c r="AR40" s="259"/>
      <c r="AS40" s="259"/>
      <c r="AT40" s="259"/>
      <c r="AU40" s="260"/>
      <c r="AV40" s="260"/>
      <c r="AW40" s="260"/>
      <c r="AX40" s="260"/>
      <c r="AY40" s="260"/>
      <c r="AZ40" s="260"/>
      <c r="BA40" s="260"/>
      <c r="BB40" s="260"/>
      <c r="BC40" s="260"/>
      <c r="BD40" s="260"/>
      <c r="BE40" s="260"/>
      <c r="BF40" s="260"/>
      <c r="BG40" s="260"/>
      <c r="BH40" s="260"/>
      <c r="BI40" s="260"/>
      <c r="BJ40" s="260"/>
      <c r="BK40" s="260"/>
      <c r="BL40" s="260"/>
      <c r="BM40" s="260"/>
      <c r="BN40" s="260"/>
      <c r="BO40" s="260"/>
      <c r="BP40" s="260"/>
      <c r="BQ40" s="260"/>
      <c r="BR40" s="260"/>
      <c r="BS40" s="260"/>
      <c r="BT40" s="260"/>
      <c r="BU40" s="260"/>
      <c r="BV40" s="260"/>
      <c r="BW40" s="260"/>
      <c r="BX40" s="260"/>
      <c r="BY40" s="260"/>
      <c r="BZ40" s="260"/>
      <c r="CA40" s="260"/>
      <c r="CB40" s="260"/>
      <c r="CC40" s="260"/>
      <c r="CD40" s="260"/>
      <c r="CE40" s="260"/>
      <c r="CF40" s="260"/>
      <c r="CG40" s="260"/>
      <c r="CH40" s="260"/>
      <c r="CI40" s="260"/>
      <c r="CJ40" s="260"/>
      <c r="CK40" s="260"/>
      <c r="CL40" s="260"/>
      <c r="CM40" s="260"/>
      <c r="CN40" s="260"/>
      <c r="CO40" s="260"/>
      <c r="CP40" s="260"/>
      <c r="CQ40" s="260"/>
      <c r="CR40" s="260"/>
      <c r="CS40" s="260"/>
      <c r="CT40" s="260"/>
      <c r="CU40" s="260"/>
      <c r="CV40" s="260"/>
      <c r="CW40" s="260"/>
      <c r="CX40" s="260"/>
      <c r="CY40" s="260"/>
      <c r="CZ40" s="260"/>
      <c r="DA40" s="260"/>
      <c r="DB40" s="260"/>
      <c r="DC40" s="260"/>
      <c r="DD40" s="260"/>
      <c r="DE40" s="260"/>
      <c r="DF40" s="260"/>
      <c r="DG40" s="260"/>
      <c r="DH40" s="260"/>
      <c r="DI40" s="260"/>
    </row>
    <row r="41" spans="1:113" s="1" customFormat="1" ht="12.75" x14ac:dyDescent="0.2">
      <c r="A41" s="262" t="s">
        <v>313</v>
      </c>
      <c r="B41" s="263"/>
      <c r="C41" s="263"/>
      <c r="D41" s="264"/>
      <c r="E41" s="268" t="s">
        <v>314</v>
      </c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  <c r="Z41" s="269"/>
      <c r="AA41" s="269"/>
      <c r="AB41" s="269"/>
      <c r="AC41" s="269"/>
      <c r="AD41" s="269"/>
      <c r="AE41" s="269"/>
      <c r="AF41" s="269"/>
      <c r="AG41" s="269"/>
      <c r="AH41" s="269"/>
      <c r="AI41" s="269"/>
      <c r="AJ41" s="269"/>
      <c r="AK41" s="270"/>
      <c r="AL41" s="259"/>
      <c r="AM41" s="259"/>
      <c r="AN41" s="259"/>
      <c r="AO41" s="259"/>
      <c r="AP41" s="259"/>
      <c r="AQ41" s="259"/>
      <c r="AR41" s="259"/>
      <c r="AS41" s="259"/>
      <c r="AT41" s="259"/>
      <c r="AU41" s="260"/>
      <c r="AV41" s="260"/>
      <c r="AW41" s="260"/>
      <c r="AX41" s="260"/>
      <c r="AY41" s="260"/>
      <c r="AZ41" s="260"/>
      <c r="BA41" s="260"/>
      <c r="BB41" s="260"/>
      <c r="BC41" s="260"/>
      <c r="BD41" s="260"/>
      <c r="BE41" s="260"/>
      <c r="BF41" s="260"/>
      <c r="BG41" s="260"/>
      <c r="BH41" s="260"/>
      <c r="BI41" s="260"/>
      <c r="BJ41" s="260"/>
      <c r="BK41" s="260"/>
      <c r="BL41" s="260"/>
      <c r="BM41" s="260"/>
      <c r="BN41" s="260"/>
      <c r="BO41" s="260"/>
      <c r="BP41" s="260"/>
      <c r="BQ41" s="260"/>
      <c r="BR41" s="260"/>
      <c r="BS41" s="260"/>
      <c r="BT41" s="260"/>
      <c r="BU41" s="260"/>
      <c r="BV41" s="260"/>
      <c r="BW41" s="260"/>
      <c r="BX41" s="260"/>
      <c r="BY41" s="260"/>
      <c r="BZ41" s="260"/>
      <c r="CA41" s="260"/>
      <c r="CB41" s="260"/>
      <c r="CC41" s="260"/>
      <c r="CD41" s="260"/>
      <c r="CE41" s="260"/>
      <c r="CF41" s="260"/>
      <c r="CG41" s="260"/>
      <c r="CH41" s="260"/>
      <c r="CI41" s="260"/>
      <c r="CJ41" s="260"/>
      <c r="CK41" s="260"/>
      <c r="CL41" s="260"/>
      <c r="CM41" s="260"/>
      <c r="CN41" s="260"/>
      <c r="CO41" s="260"/>
      <c r="CP41" s="260"/>
      <c r="CQ41" s="260"/>
      <c r="CR41" s="260"/>
      <c r="CS41" s="260"/>
      <c r="CT41" s="260"/>
      <c r="CU41" s="260"/>
      <c r="CV41" s="260"/>
      <c r="CW41" s="260"/>
      <c r="CX41" s="260"/>
      <c r="CY41" s="260"/>
      <c r="CZ41" s="260"/>
      <c r="DA41" s="260"/>
      <c r="DB41" s="260"/>
      <c r="DC41" s="260"/>
      <c r="DD41" s="260"/>
      <c r="DE41" s="260"/>
      <c r="DF41" s="260"/>
      <c r="DG41" s="260"/>
      <c r="DH41" s="260"/>
      <c r="DI41" s="260"/>
    </row>
    <row r="42" spans="1:113" s="1" customFormat="1" ht="12.75" x14ac:dyDescent="0.2">
      <c r="A42" s="265"/>
      <c r="B42" s="266"/>
      <c r="C42" s="266"/>
      <c r="D42" s="267"/>
      <c r="E42" s="272" t="s">
        <v>315</v>
      </c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4"/>
      <c r="AL42" s="259"/>
      <c r="AM42" s="259"/>
      <c r="AN42" s="259"/>
      <c r="AO42" s="259"/>
      <c r="AP42" s="259"/>
      <c r="AQ42" s="259"/>
      <c r="AR42" s="259"/>
      <c r="AS42" s="259"/>
      <c r="AT42" s="259"/>
      <c r="AU42" s="260"/>
      <c r="AV42" s="260"/>
      <c r="AW42" s="260"/>
      <c r="AX42" s="260"/>
      <c r="AY42" s="260"/>
      <c r="AZ42" s="260"/>
      <c r="BA42" s="260"/>
      <c r="BB42" s="260"/>
      <c r="BC42" s="260"/>
      <c r="BD42" s="260"/>
      <c r="BE42" s="260"/>
      <c r="BF42" s="260"/>
      <c r="BG42" s="260"/>
      <c r="BH42" s="260"/>
      <c r="BI42" s="260"/>
      <c r="BJ42" s="260"/>
      <c r="BK42" s="260"/>
      <c r="BL42" s="260"/>
      <c r="BM42" s="260"/>
      <c r="BN42" s="260"/>
      <c r="BO42" s="260"/>
      <c r="BP42" s="260"/>
      <c r="BQ42" s="260"/>
      <c r="BR42" s="260"/>
      <c r="BS42" s="260"/>
      <c r="BT42" s="260"/>
      <c r="BU42" s="260"/>
      <c r="BV42" s="260"/>
      <c r="BW42" s="260"/>
      <c r="BX42" s="260"/>
      <c r="BY42" s="260"/>
      <c r="BZ42" s="260"/>
      <c r="CA42" s="260"/>
      <c r="CB42" s="260"/>
      <c r="CC42" s="260"/>
      <c r="CD42" s="260"/>
      <c r="CE42" s="260"/>
      <c r="CF42" s="260"/>
      <c r="CG42" s="260"/>
      <c r="CH42" s="260"/>
      <c r="CI42" s="260"/>
      <c r="CJ42" s="260"/>
      <c r="CK42" s="260"/>
      <c r="CL42" s="260"/>
      <c r="CM42" s="260"/>
      <c r="CN42" s="260"/>
      <c r="CO42" s="260"/>
      <c r="CP42" s="260"/>
      <c r="CQ42" s="260"/>
      <c r="CR42" s="260"/>
      <c r="CS42" s="260"/>
      <c r="CT42" s="260"/>
      <c r="CU42" s="260"/>
      <c r="CV42" s="260"/>
      <c r="CW42" s="260"/>
      <c r="CX42" s="260"/>
      <c r="CY42" s="260"/>
      <c r="CZ42" s="260"/>
      <c r="DA42" s="260"/>
      <c r="DB42" s="260"/>
      <c r="DC42" s="260"/>
      <c r="DD42" s="260"/>
      <c r="DE42" s="260"/>
      <c r="DF42" s="260"/>
      <c r="DG42" s="260"/>
      <c r="DH42" s="260"/>
      <c r="DI42" s="260"/>
    </row>
    <row r="43" spans="1:113" s="1" customFormat="1" ht="12.75" x14ac:dyDescent="0.2">
      <c r="A43" s="262" t="s">
        <v>316</v>
      </c>
      <c r="B43" s="263"/>
      <c r="C43" s="263"/>
      <c r="D43" s="264"/>
      <c r="E43" s="268" t="s">
        <v>317</v>
      </c>
      <c r="F43" s="269"/>
      <c r="G43" s="269"/>
      <c r="H43" s="269"/>
      <c r="I43" s="269"/>
      <c r="J43" s="269"/>
      <c r="K43" s="269"/>
      <c r="L43" s="269"/>
      <c r="M43" s="269"/>
      <c r="N43" s="269"/>
      <c r="O43" s="269"/>
      <c r="P43" s="269"/>
      <c r="Q43" s="269"/>
      <c r="R43" s="269"/>
      <c r="S43" s="269"/>
      <c r="T43" s="269"/>
      <c r="U43" s="269"/>
      <c r="V43" s="269"/>
      <c r="W43" s="269"/>
      <c r="X43" s="269"/>
      <c r="Y43" s="269"/>
      <c r="Z43" s="269"/>
      <c r="AA43" s="269"/>
      <c r="AB43" s="269"/>
      <c r="AC43" s="269"/>
      <c r="AD43" s="269"/>
      <c r="AE43" s="269"/>
      <c r="AF43" s="269"/>
      <c r="AG43" s="269"/>
      <c r="AH43" s="269"/>
      <c r="AI43" s="269"/>
      <c r="AJ43" s="269"/>
      <c r="AK43" s="270"/>
      <c r="AL43" s="259"/>
      <c r="AM43" s="259"/>
      <c r="AN43" s="259"/>
      <c r="AO43" s="259"/>
      <c r="AP43" s="259"/>
      <c r="AQ43" s="259"/>
      <c r="AR43" s="259"/>
      <c r="AS43" s="259"/>
      <c r="AT43" s="259"/>
      <c r="AU43" s="260"/>
      <c r="AV43" s="260"/>
      <c r="AW43" s="260"/>
      <c r="AX43" s="260"/>
      <c r="AY43" s="260"/>
      <c r="AZ43" s="260"/>
      <c r="BA43" s="260"/>
      <c r="BB43" s="260"/>
      <c r="BC43" s="260"/>
      <c r="BD43" s="260"/>
      <c r="BE43" s="260"/>
      <c r="BF43" s="260"/>
      <c r="BG43" s="260"/>
      <c r="BH43" s="260"/>
      <c r="BI43" s="260"/>
      <c r="BJ43" s="260"/>
      <c r="BK43" s="260"/>
      <c r="BL43" s="260"/>
      <c r="BM43" s="260"/>
      <c r="BN43" s="260"/>
      <c r="BO43" s="260"/>
      <c r="BP43" s="260"/>
      <c r="BQ43" s="260"/>
      <c r="BR43" s="260"/>
      <c r="BS43" s="260"/>
      <c r="BT43" s="260"/>
      <c r="BU43" s="260"/>
      <c r="BV43" s="260"/>
      <c r="BW43" s="260"/>
      <c r="BX43" s="260"/>
      <c r="BY43" s="260"/>
      <c r="BZ43" s="260"/>
      <c r="CA43" s="260"/>
      <c r="CB43" s="260"/>
      <c r="CC43" s="260"/>
      <c r="CD43" s="260"/>
      <c r="CE43" s="260"/>
      <c r="CF43" s="260"/>
      <c r="CG43" s="260"/>
      <c r="CH43" s="260"/>
      <c r="CI43" s="260"/>
      <c r="CJ43" s="260"/>
      <c r="CK43" s="260"/>
      <c r="CL43" s="260"/>
      <c r="CM43" s="260"/>
      <c r="CN43" s="260"/>
      <c r="CO43" s="260"/>
      <c r="CP43" s="260"/>
      <c r="CQ43" s="260"/>
      <c r="CR43" s="260"/>
      <c r="CS43" s="260"/>
      <c r="CT43" s="260"/>
      <c r="CU43" s="260"/>
      <c r="CV43" s="260"/>
      <c r="CW43" s="260"/>
      <c r="CX43" s="260"/>
      <c r="CY43" s="260"/>
      <c r="CZ43" s="260"/>
      <c r="DA43" s="260"/>
      <c r="DB43" s="260"/>
      <c r="DC43" s="260"/>
      <c r="DD43" s="260"/>
      <c r="DE43" s="260"/>
      <c r="DF43" s="260"/>
      <c r="DG43" s="260"/>
      <c r="DH43" s="260"/>
      <c r="DI43" s="260"/>
    </row>
    <row r="44" spans="1:113" s="1" customFormat="1" ht="12.75" x14ac:dyDescent="0.2">
      <c r="A44" s="265"/>
      <c r="B44" s="266"/>
      <c r="C44" s="266"/>
      <c r="D44" s="267"/>
      <c r="E44" s="272" t="s">
        <v>318</v>
      </c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4"/>
      <c r="AL44" s="259"/>
      <c r="AM44" s="259"/>
      <c r="AN44" s="259"/>
      <c r="AO44" s="259"/>
      <c r="AP44" s="259"/>
      <c r="AQ44" s="259"/>
      <c r="AR44" s="259"/>
      <c r="AS44" s="259"/>
      <c r="AT44" s="259"/>
      <c r="AU44" s="260"/>
      <c r="AV44" s="260"/>
      <c r="AW44" s="260"/>
      <c r="AX44" s="260"/>
      <c r="AY44" s="260"/>
      <c r="AZ44" s="260"/>
      <c r="BA44" s="260"/>
      <c r="BB44" s="260"/>
      <c r="BC44" s="260"/>
      <c r="BD44" s="260"/>
      <c r="BE44" s="260"/>
      <c r="BF44" s="260"/>
      <c r="BG44" s="260"/>
      <c r="BH44" s="260"/>
      <c r="BI44" s="260"/>
      <c r="BJ44" s="260"/>
      <c r="BK44" s="260"/>
      <c r="BL44" s="260"/>
      <c r="BM44" s="260"/>
      <c r="BN44" s="260"/>
      <c r="BO44" s="260"/>
      <c r="BP44" s="260"/>
      <c r="BQ44" s="260"/>
      <c r="BR44" s="260"/>
      <c r="BS44" s="260"/>
      <c r="BT44" s="260"/>
      <c r="BU44" s="260"/>
      <c r="BV44" s="260"/>
      <c r="BW44" s="260"/>
      <c r="BX44" s="260"/>
      <c r="BY44" s="260"/>
      <c r="BZ44" s="260"/>
      <c r="CA44" s="260"/>
      <c r="CB44" s="260"/>
      <c r="CC44" s="260"/>
      <c r="CD44" s="260"/>
      <c r="CE44" s="260"/>
      <c r="CF44" s="260"/>
      <c r="CG44" s="260"/>
      <c r="CH44" s="260"/>
      <c r="CI44" s="260"/>
      <c r="CJ44" s="260"/>
      <c r="CK44" s="260"/>
      <c r="CL44" s="260"/>
      <c r="CM44" s="260"/>
      <c r="CN44" s="260"/>
      <c r="CO44" s="260"/>
      <c r="CP44" s="260"/>
      <c r="CQ44" s="260"/>
      <c r="CR44" s="260"/>
      <c r="CS44" s="260"/>
      <c r="CT44" s="260"/>
      <c r="CU44" s="260"/>
      <c r="CV44" s="260"/>
      <c r="CW44" s="260"/>
      <c r="CX44" s="260"/>
      <c r="CY44" s="260"/>
      <c r="CZ44" s="260"/>
      <c r="DA44" s="260"/>
      <c r="DB44" s="260"/>
      <c r="DC44" s="260"/>
      <c r="DD44" s="260"/>
      <c r="DE44" s="260"/>
      <c r="DF44" s="260"/>
      <c r="DG44" s="260"/>
      <c r="DH44" s="260"/>
      <c r="DI44" s="260"/>
    </row>
    <row r="45" spans="1:113" s="1" customFormat="1" ht="38.25" customHeight="1" x14ac:dyDescent="0.2">
      <c r="A45" s="253" t="s">
        <v>319</v>
      </c>
      <c r="B45" s="254"/>
      <c r="C45" s="254"/>
      <c r="D45" s="255"/>
      <c r="E45" s="256" t="s">
        <v>320</v>
      </c>
      <c r="F45" s="257"/>
      <c r="G45" s="257"/>
      <c r="H45" s="257"/>
      <c r="I45" s="257"/>
      <c r="J45" s="257"/>
      <c r="K45" s="257"/>
      <c r="L45" s="257"/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7"/>
      <c r="AJ45" s="257"/>
      <c r="AK45" s="258"/>
      <c r="AL45" s="259"/>
      <c r="AM45" s="259"/>
      <c r="AN45" s="259"/>
      <c r="AO45" s="259"/>
      <c r="AP45" s="259"/>
      <c r="AQ45" s="259"/>
      <c r="AR45" s="259"/>
      <c r="AS45" s="259"/>
      <c r="AT45" s="259"/>
      <c r="AU45" s="260"/>
      <c r="AV45" s="260"/>
      <c r="AW45" s="260"/>
      <c r="AX45" s="260"/>
      <c r="AY45" s="260"/>
      <c r="AZ45" s="260"/>
      <c r="BA45" s="260"/>
      <c r="BB45" s="260"/>
      <c r="BC45" s="260"/>
      <c r="BD45" s="261"/>
      <c r="BE45" s="260"/>
      <c r="BF45" s="260"/>
      <c r="BG45" s="260"/>
      <c r="BH45" s="260"/>
      <c r="BI45" s="260"/>
      <c r="BJ45" s="260"/>
      <c r="BK45" s="260"/>
      <c r="BL45" s="260"/>
      <c r="BM45" s="261"/>
      <c r="BN45" s="261"/>
      <c r="BO45" s="261"/>
      <c r="BP45" s="261"/>
      <c r="BQ45" s="261"/>
      <c r="BR45" s="261"/>
      <c r="BS45" s="261"/>
      <c r="BT45" s="261"/>
      <c r="BU45" s="261"/>
      <c r="BV45" s="261"/>
      <c r="BW45" s="261"/>
      <c r="BX45" s="261"/>
      <c r="BY45" s="261"/>
      <c r="BZ45" s="261"/>
      <c r="CA45" s="261"/>
      <c r="CB45" s="261"/>
      <c r="CC45" s="261"/>
      <c r="CD45" s="261"/>
      <c r="CE45" s="261"/>
      <c r="CF45" s="261"/>
      <c r="CG45" s="261"/>
      <c r="CH45" s="261"/>
      <c r="CI45" s="261"/>
      <c r="CJ45" s="261"/>
      <c r="CK45" s="261"/>
      <c r="CL45" s="261"/>
      <c r="CM45" s="261"/>
      <c r="CN45" s="261"/>
      <c r="CO45" s="261"/>
      <c r="CP45" s="261"/>
      <c r="CQ45" s="261"/>
      <c r="CR45" s="261"/>
      <c r="CS45" s="261"/>
      <c r="CT45" s="261"/>
      <c r="CU45" s="261"/>
      <c r="CV45" s="259"/>
      <c r="CW45" s="259"/>
      <c r="CX45" s="259"/>
      <c r="CY45" s="259"/>
      <c r="CZ45" s="259"/>
      <c r="DA45" s="259"/>
      <c r="DB45" s="259"/>
      <c r="DC45" s="259"/>
      <c r="DD45" s="259"/>
      <c r="DE45" s="259"/>
      <c r="DF45" s="259"/>
      <c r="DG45" s="259"/>
      <c r="DH45" s="259"/>
      <c r="DI45" s="259"/>
    </row>
    <row r="46" spans="1:113" s="1" customFormat="1" ht="15" customHeight="1" x14ac:dyDescent="0.2">
      <c r="A46" s="253" t="s">
        <v>321</v>
      </c>
      <c r="B46" s="254"/>
      <c r="C46" s="254"/>
      <c r="D46" s="255"/>
      <c r="E46" s="268" t="s">
        <v>322</v>
      </c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  <c r="Z46" s="269"/>
      <c r="AA46" s="269"/>
      <c r="AB46" s="269"/>
      <c r="AC46" s="269"/>
      <c r="AD46" s="269"/>
      <c r="AE46" s="269"/>
      <c r="AF46" s="269"/>
      <c r="AG46" s="269"/>
      <c r="AH46" s="269"/>
      <c r="AI46" s="269"/>
      <c r="AJ46" s="269"/>
      <c r="AK46" s="270"/>
      <c r="AL46" s="260"/>
      <c r="AM46" s="260"/>
      <c r="AN46" s="260"/>
      <c r="AO46" s="260"/>
      <c r="AP46" s="260"/>
      <c r="AQ46" s="260"/>
      <c r="AR46" s="260"/>
      <c r="AS46" s="260"/>
      <c r="AT46" s="260"/>
      <c r="AU46" s="260"/>
      <c r="AV46" s="260"/>
      <c r="AW46" s="260"/>
      <c r="AX46" s="260"/>
      <c r="AY46" s="260"/>
      <c r="AZ46" s="260"/>
      <c r="BA46" s="260"/>
      <c r="BB46" s="260"/>
      <c r="BC46" s="260"/>
      <c r="BD46" s="260"/>
      <c r="BE46" s="260"/>
      <c r="BF46" s="260"/>
      <c r="BG46" s="260"/>
      <c r="BH46" s="260"/>
      <c r="BI46" s="260"/>
      <c r="BJ46" s="260"/>
      <c r="BK46" s="260"/>
      <c r="BL46" s="260"/>
      <c r="BM46" s="260"/>
      <c r="BN46" s="260"/>
      <c r="BO46" s="260"/>
      <c r="BP46" s="260"/>
      <c r="BQ46" s="260"/>
      <c r="BR46" s="260"/>
      <c r="BS46" s="260"/>
      <c r="BT46" s="260"/>
      <c r="BU46" s="260"/>
      <c r="BV46" s="260"/>
      <c r="BW46" s="260"/>
      <c r="BX46" s="260"/>
      <c r="BY46" s="260"/>
      <c r="BZ46" s="260"/>
      <c r="CA46" s="260"/>
      <c r="CB46" s="260"/>
      <c r="CC46" s="260"/>
      <c r="CD46" s="260"/>
      <c r="CE46" s="260"/>
      <c r="CF46" s="260"/>
      <c r="CG46" s="260"/>
      <c r="CH46" s="260"/>
      <c r="CI46" s="260"/>
      <c r="CJ46" s="260"/>
      <c r="CK46" s="260"/>
      <c r="CL46" s="260"/>
      <c r="CM46" s="260"/>
      <c r="CN46" s="260"/>
      <c r="CO46" s="260"/>
      <c r="CP46" s="260"/>
      <c r="CQ46" s="260"/>
      <c r="CR46" s="260"/>
      <c r="CS46" s="260"/>
      <c r="CT46" s="260"/>
      <c r="CU46" s="260"/>
      <c r="CV46" s="260"/>
      <c r="CW46" s="260"/>
      <c r="CX46" s="260"/>
      <c r="CY46" s="260"/>
      <c r="CZ46" s="260"/>
      <c r="DA46" s="260"/>
      <c r="DB46" s="260"/>
      <c r="DC46" s="260"/>
      <c r="DD46" s="260"/>
      <c r="DE46" s="260"/>
      <c r="DF46" s="260"/>
      <c r="DG46" s="260"/>
      <c r="DH46" s="260"/>
      <c r="DI46" s="260"/>
    </row>
    <row r="47" spans="1:113" s="1" customFormat="1" ht="34.5" customHeight="1" x14ac:dyDescent="0.2">
      <c r="A47" s="253" t="s">
        <v>323</v>
      </c>
      <c r="B47" s="254"/>
      <c r="C47" s="254"/>
      <c r="D47" s="255"/>
      <c r="E47" s="281" t="s">
        <v>523</v>
      </c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257"/>
      <c r="AJ47" s="257"/>
      <c r="AK47" s="258"/>
      <c r="AL47" s="260"/>
      <c r="AM47" s="260"/>
      <c r="AN47" s="260"/>
      <c r="AO47" s="260"/>
      <c r="AP47" s="260"/>
      <c r="AQ47" s="260"/>
      <c r="AR47" s="260"/>
      <c r="AS47" s="260"/>
      <c r="AT47" s="260"/>
      <c r="AU47" s="260"/>
      <c r="AV47" s="260"/>
      <c r="AW47" s="260"/>
      <c r="AX47" s="260"/>
      <c r="AY47" s="260"/>
      <c r="AZ47" s="260"/>
      <c r="BA47" s="260"/>
      <c r="BB47" s="260"/>
      <c r="BC47" s="260"/>
      <c r="BD47" s="261"/>
      <c r="BE47" s="261"/>
      <c r="BF47" s="261"/>
      <c r="BG47" s="261"/>
      <c r="BH47" s="261"/>
      <c r="BI47" s="261"/>
      <c r="BJ47" s="261"/>
      <c r="BK47" s="261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1"/>
      <c r="BW47" s="261"/>
      <c r="BX47" s="261"/>
      <c r="BY47" s="261"/>
      <c r="BZ47" s="261"/>
      <c r="CA47" s="261"/>
      <c r="CB47" s="261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261"/>
      <c r="CU47" s="261"/>
      <c r="CV47" s="260"/>
      <c r="CW47" s="260"/>
      <c r="CX47" s="260"/>
      <c r="CY47" s="260"/>
      <c r="CZ47" s="260"/>
      <c r="DA47" s="260"/>
      <c r="DB47" s="260"/>
      <c r="DC47" s="260"/>
      <c r="DD47" s="260"/>
      <c r="DE47" s="260"/>
      <c r="DF47" s="260"/>
      <c r="DG47" s="260"/>
      <c r="DH47" s="260"/>
      <c r="DI47" s="260"/>
    </row>
    <row r="48" spans="1:113" s="1" customFormat="1" ht="15" customHeight="1" x14ac:dyDescent="0.2">
      <c r="A48" s="253" t="s">
        <v>324</v>
      </c>
      <c r="B48" s="254"/>
      <c r="C48" s="254"/>
      <c r="D48" s="255"/>
      <c r="E48" s="256" t="s">
        <v>325</v>
      </c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57"/>
      <c r="AJ48" s="257"/>
      <c r="AK48" s="258"/>
      <c r="AL48" s="260"/>
      <c r="AM48" s="260"/>
      <c r="AN48" s="260"/>
      <c r="AO48" s="260"/>
      <c r="AP48" s="260"/>
      <c r="AQ48" s="260"/>
      <c r="AR48" s="260"/>
      <c r="AS48" s="260"/>
      <c r="AT48" s="260"/>
      <c r="AU48" s="260"/>
      <c r="AV48" s="260"/>
      <c r="AW48" s="260"/>
      <c r="AX48" s="260"/>
      <c r="AY48" s="260"/>
      <c r="AZ48" s="260"/>
      <c r="BA48" s="260"/>
      <c r="BB48" s="260"/>
      <c r="BC48" s="260"/>
      <c r="BD48" s="260"/>
      <c r="BE48" s="260"/>
      <c r="BF48" s="260"/>
      <c r="BG48" s="260"/>
      <c r="BH48" s="260"/>
      <c r="BI48" s="260"/>
      <c r="BJ48" s="260"/>
      <c r="BK48" s="260"/>
      <c r="BL48" s="260"/>
      <c r="BM48" s="260"/>
      <c r="BN48" s="260"/>
      <c r="BO48" s="260"/>
      <c r="BP48" s="260"/>
      <c r="BQ48" s="260"/>
      <c r="BR48" s="260"/>
      <c r="BS48" s="260"/>
      <c r="BT48" s="260"/>
      <c r="BU48" s="260"/>
      <c r="BV48" s="260"/>
      <c r="BW48" s="260"/>
      <c r="BX48" s="260"/>
      <c r="BY48" s="260"/>
      <c r="BZ48" s="260"/>
      <c r="CA48" s="260"/>
      <c r="CB48" s="260"/>
      <c r="CC48" s="260"/>
      <c r="CD48" s="260"/>
      <c r="CE48" s="260"/>
      <c r="CF48" s="260"/>
      <c r="CG48" s="260"/>
      <c r="CH48" s="260"/>
      <c r="CI48" s="260"/>
      <c r="CJ48" s="260"/>
      <c r="CK48" s="260"/>
      <c r="CL48" s="260"/>
      <c r="CM48" s="260"/>
      <c r="CN48" s="260"/>
      <c r="CO48" s="260"/>
      <c r="CP48" s="260"/>
      <c r="CQ48" s="260"/>
      <c r="CR48" s="260"/>
      <c r="CS48" s="260"/>
      <c r="CT48" s="260"/>
      <c r="CU48" s="260"/>
      <c r="CV48" s="260"/>
      <c r="CW48" s="260"/>
      <c r="CX48" s="260"/>
      <c r="CY48" s="260"/>
      <c r="CZ48" s="260"/>
      <c r="DA48" s="260"/>
      <c r="DB48" s="260"/>
      <c r="DC48" s="260"/>
      <c r="DD48" s="260"/>
      <c r="DE48" s="260"/>
      <c r="DF48" s="260"/>
      <c r="DG48" s="260"/>
      <c r="DH48" s="260"/>
      <c r="DI48" s="260"/>
    </row>
    <row r="49" spans="1:113" s="1" customFormat="1" ht="12.75" x14ac:dyDescent="0.2">
      <c r="A49" s="262" t="s">
        <v>199</v>
      </c>
      <c r="B49" s="263"/>
      <c r="C49" s="263"/>
      <c r="D49" s="264"/>
      <c r="E49" s="268" t="s">
        <v>326</v>
      </c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269"/>
      <c r="Z49" s="269"/>
      <c r="AA49" s="269"/>
      <c r="AB49" s="269"/>
      <c r="AC49" s="269"/>
      <c r="AD49" s="269"/>
      <c r="AE49" s="269"/>
      <c r="AF49" s="269"/>
      <c r="AG49" s="269"/>
      <c r="AH49" s="269"/>
      <c r="AI49" s="269"/>
      <c r="AJ49" s="269"/>
      <c r="AK49" s="270"/>
      <c r="AL49" s="260"/>
      <c r="AM49" s="260"/>
      <c r="AN49" s="260"/>
      <c r="AO49" s="260"/>
      <c r="AP49" s="260"/>
      <c r="AQ49" s="260"/>
      <c r="AR49" s="260"/>
      <c r="AS49" s="260"/>
      <c r="AT49" s="260"/>
      <c r="AU49" s="260"/>
      <c r="AV49" s="260"/>
      <c r="AW49" s="260"/>
      <c r="AX49" s="260"/>
      <c r="AY49" s="260"/>
      <c r="AZ49" s="260"/>
      <c r="BA49" s="260"/>
      <c r="BB49" s="260"/>
      <c r="BC49" s="260"/>
      <c r="BD49" s="260"/>
      <c r="BE49" s="260"/>
      <c r="BF49" s="260"/>
      <c r="BG49" s="260"/>
      <c r="BH49" s="260"/>
      <c r="BI49" s="260"/>
      <c r="BJ49" s="260"/>
      <c r="BK49" s="260"/>
      <c r="BL49" s="260"/>
      <c r="BM49" s="260"/>
      <c r="BN49" s="260"/>
      <c r="BO49" s="260"/>
      <c r="BP49" s="260"/>
      <c r="BQ49" s="260"/>
      <c r="BR49" s="260"/>
      <c r="BS49" s="260"/>
      <c r="BT49" s="260"/>
      <c r="BU49" s="260"/>
      <c r="BV49" s="260"/>
      <c r="BW49" s="260"/>
      <c r="BX49" s="260"/>
      <c r="BY49" s="260"/>
      <c r="BZ49" s="260"/>
      <c r="CA49" s="260"/>
      <c r="CB49" s="260"/>
      <c r="CC49" s="260"/>
      <c r="CD49" s="260"/>
      <c r="CE49" s="260"/>
      <c r="CF49" s="260"/>
      <c r="CG49" s="260"/>
      <c r="CH49" s="260"/>
      <c r="CI49" s="260"/>
      <c r="CJ49" s="260"/>
      <c r="CK49" s="260"/>
      <c r="CL49" s="260"/>
      <c r="CM49" s="260"/>
      <c r="CN49" s="260"/>
      <c r="CO49" s="260"/>
      <c r="CP49" s="260"/>
      <c r="CQ49" s="260"/>
      <c r="CR49" s="260"/>
      <c r="CS49" s="260"/>
      <c r="CT49" s="260"/>
      <c r="CU49" s="260"/>
      <c r="CV49" s="260"/>
      <c r="CW49" s="260"/>
      <c r="CX49" s="260"/>
      <c r="CY49" s="260"/>
      <c r="CZ49" s="260"/>
      <c r="DA49" s="260"/>
      <c r="DB49" s="260"/>
      <c r="DC49" s="260"/>
      <c r="DD49" s="260"/>
      <c r="DE49" s="260"/>
      <c r="DF49" s="260"/>
      <c r="DG49" s="260"/>
      <c r="DH49" s="260"/>
      <c r="DI49" s="260"/>
    </row>
    <row r="50" spans="1:113" s="1" customFormat="1" ht="12.75" x14ac:dyDescent="0.2">
      <c r="A50" s="275"/>
      <c r="B50" s="276"/>
      <c r="C50" s="276"/>
      <c r="D50" s="277"/>
      <c r="E50" s="278" t="s">
        <v>327</v>
      </c>
      <c r="F50" s="279"/>
      <c r="G50" s="279"/>
      <c r="H50" s="279"/>
      <c r="I50" s="279"/>
      <c r="J50" s="279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79"/>
      <c r="X50" s="279"/>
      <c r="Y50" s="279"/>
      <c r="Z50" s="279"/>
      <c r="AA50" s="279"/>
      <c r="AB50" s="279"/>
      <c r="AC50" s="279"/>
      <c r="AD50" s="279"/>
      <c r="AE50" s="279"/>
      <c r="AF50" s="279"/>
      <c r="AG50" s="279"/>
      <c r="AH50" s="279"/>
      <c r="AI50" s="279"/>
      <c r="AJ50" s="279"/>
      <c r="AK50" s="280"/>
      <c r="AL50" s="260"/>
      <c r="AM50" s="260"/>
      <c r="AN50" s="260"/>
      <c r="AO50" s="260"/>
      <c r="AP50" s="260"/>
      <c r="AQ50" s="260"/>
      <c r="AR50" s="260"/>
      <c r="AS50" s="260"/>
      <c r="AT50" s="260"/>
      <c r="AU50" s="260"/>
      <c r="AV50" s="260"/>
      <c r="AW50" s="260"/>
      <c r="AX50" s="260"/>
      <c r="AY50" s="260"/>
      <c r="AZ50" s="260"/>
      <c r="BA50" s="260"/>
      <c r="BB50" s="260"/>
      <c r="BC50" s="260"/>
      <c r="BD50" s="260"/>
      <c r="BE50" s="260"/>
      <c r="BF50" s="260"/>
      <c r="BG50" s="260"/>
      <c r="BH50" s="260"/>
      <c r="BI50" s="260"/>
      <c r="BJ50" s="260"/>
      <c r="BK50" s="260"/>
      <c r="BL50" s="260"/>
      <c r="BM50" s="260"/>
      <c r="BN50" s="260"/>
      <c r="BO50" s="260"/>
      <c r="BP50" s="260"/>
      <c r="BQ50" s="260"/>
      <c r="BR50" s="260"/>
      <c r="BS50" s="260"/>
      <c r="BT50" s="260"/>
      <c r="BU50" s="260"/>
      <c r="BV50" s="260"/>
      <c r="BW50" s="260"/>
      <c r="BX50" s="260"/>
      <c r="BY50" s="260"/>
      <c r="BZ50" s="260"/>
      <c r="CA50" s="260"/>
      <c r="CB50" s="260"/>
      <c r="CC50" s="260"/>
      <c r="CD50" s="260"/>
      <c r="CE50" s="260"/>
      <c r="CF50" s="260"/>
      <c r="CG50" s="260"/>
      <c r="CH50" s="260"/>
      <c r="CI50" s="260"/>
      <c r="CJ50" s="260"/>
      <c r="CK50" s="260"/>
      <c r="CL50" s="260"/>
      <c r="CM50" s="260"/>
      <c r="CN50" s="260"/>
      <c r="CO50" s="260"/>
      <c r="CP50" s="260"/>
      <c r="CQ50" s="260"/>
      <c r="CR50" s="260"/>
      <c r="CS50" s="260"/>
      <c r="CT50" s="260"/>
      <c r="CU50" s="260"/>
      <c r="CV50" s="260"/>
      <c r="CW50" s="260"/>
      <c r="CX50" s="260"/>
      <c r="CY50" s="260"/>
      <c r="CZ50" s="260"/>
      <c r="DA50" s="260"/>
      <c r="DB50" s="260"/>
      <c r="DC50" s="260"/>
      <c r="DD50" s="260"/>
      <c r="DE50" s="260"/>
      <c r="DF50" s="260"/>
      <c r="DG50" s="260"/>
      <c r="DH50" s="260"/>
      <c r="DI50" s="260"/>
    </row>
    <row r="51" spans="1:113" s="1" customFormat="1" ht="12.75" x14ac:dyDescent="0.2">
      <c r="A51" s="275"/>
      <c r="B51" s="276"/>
      <c r="C51" s="276"/>
      <c r="D51" s="277"/>
      <c r="E51" s="278" t="s">
        <v>328</v>
      </c>
      <c r="F51" s="279"/>
      <c r="G51" s="279"/>
      <c r="H51" s="279"/>
      <c r="I51" s="279"/>
      <c r="J51" s="279"/>
      <c r="K51" s="279"/>
      <c r="L51" s="279"/>
      <c r="M51" s="279"/>
      <c r="N51" s="279"/>
      <c r="O51" s="279"/>
      <c r="P51" s="279"/>
      <c r="Q51" s="279"/>
      <c r="R51" s="279"/>
      <c r="S51" s="279"/>
      <c r="T51" s="279"/>
      <c r="U51" s="279"/>
      <c r="V51" s="279"/>
      <c r="W51" s="279"/>
      <c r="X51" s="279"/>
      <c r="Y51" s="279"/>
      <c r="Z51" s="279"/>
      <c r="AA51" s="279"/>
      <c r="AB51" s="279"/>
      <c r="AC51" s="279"/>
      <c r="AD51" s="279"/>
      <c r="AE51" s="279"/>
      <c r="AF51" s="279"/>
      <c r="AG51" s="279"/>
      <c r="AH51" s="279"/>
      <c r="AI51" s="279"/>
      <c r="AJ51" s="279"/>
      <c r="AK51" s="280"/>
      <c r="AL51" s="260"/>
      <c r="AM51" s="260"/>
      <c r="AN51" s="260"/>
      <c r="AO51" s="260"/>
      <c r="AP51" s="260"/>
      <c r="AQ51" s="260"/>
      <c r="AR51" s="260"/>
      <c r="AS51" s="260"/>
      <c r="AT51" s="260"/>
      <c r="AU51" s="260"/>
      <c r="AV51" s="260"/>
      <c r="AW51" s="260"/>
      <c r="AX51" s="260"/>
      <c r="AY51" s="260"/>
      <c r="AZ51" s="260"/>
      <c r="BA51" s="260"/>
      <c r="BB51" s="260"/>
      <c r="BC51" s="260"/>
      <c r="BD51" s="260"/>
      <c r="BE51" s="260"/>
      <c r="BF51" s="260"/>
      <c r="BG51" s="260"/>
      <c r="BH51" s="260"/>
      <c r="BI51" s="260"/>
      <c r="BJ51" s="260"/>
      <c r="BK51" s="260"/>
      <c r="BL51" s="260"/>
      <c r="BM51" s="260"/>
      <c r="BN51" s="260"/>
      <c r="BO51" s="260"/>
      <c r="BP51" s="260"/>
      <c r="BQ51" s="260"/>
      <c r="BR51" s="260"/>
      <c r="BS51" s="260"/>
      <c r="BT51" s="260"/>
      <c r="BU51" s="260"/>
      <c r="BV51" s="260"/>
      <c r="BW51" s="260"/>
      <c r="BX51" s="260"/>
      <c r="BY51" s="260"/>
      <c r="BZ51" s="260"/>
      <c r="CA51" s="260"/>
      <c r="CB51" s="260"/>
      <c r="CC51" s="260"/>
      <c r="CD51" s="260"/>
      <c r="CE51" s="260"/>
      <c r="CF51" s="260"/>
      <c r="CG51" s="260"/>
      <c r="CH51" s="260"/>
      <c r="CI51" s="260"/>
      <c r="CJ51" s="260"/>
      <c r="CK51" s="260"/>
      <c r="CL51" s="260"/>
      <c r="CM51" s="260"/>
      <c r="CN51" s="260"/>
      <c r="CO51" s="260"/>
      <c r="CP51" s="260"/>
      <c r="CQ51" s="260"/>
      <c r="CR51" s="260"/>
      <c r="CS51" s="260"/>
      <c r="CT51" s="260"/>
      <c r="CU51" s="260"/>
      <c r="CV51" s="260"/>
      <c r="CW51" s="260"/>
      <c r="CX51" s="260"/>
      <c r="CY51" s="260"/>
      <c r="CZ51" s="260"/>
      <c r="DA51" s="260"/>
      <c r="DB51" s="260"/>
      <c r="DC51" s="260"/>
      <c r="DD51" s="260"/>
      <c r="DE51" s="260"/>
      <c r="DF51" s="260"/>
      <c r="DG51" s="260"/>
      <c r="DH51" s="260"/>
      <c r="DI51" s="260"/>
    </row>
    <row r="52" spans="1:113" s="1" customFormat="1" ht="12.75" x14ac:dyDescent="0.2">
      <c r="A52" s="275"/>
      <c r="B52" s="276"/>
      <c r="C52" s="276"/>
      <c r="D52" s="277"/>
      <c r="E52" s="278" t="s">
        <v>329</v>
      </c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79"/>
      <c r="AD52" s="279"/>
      <c r="AE52" s="279"/>
      <c r="AF52" s="279"/>
      <c r="AG52" s="279"/>
      <c r="AH52" s="279"/>
      <c r="AI52" s="279"/>
      <c r="AJ52" s="279"/>
      <c r="AK52" s="280"/>
      <c r="AL52" s="260"/>
      <c r="AM52" s="260"/>
      <c r="AN52" s="260"/>
      <c r="AO52" s="260"/>
      <c r="AP52" s="260"/>
      <c r="AQ52" s="260"/>
      <c r="AR52" s="260"/>
      <c r="AS52" s="260"/>
      <c r="AT52" s="260"/>
      <c r="AU52" s="260"/>
      <c r="AV52" s="260"/>
      <c r="AW52" s="260"/>
      <c r="AX52" s="260"/>
      <c r="AY52" s="260"/>
      <c r="AZ52" s="260"/>
      <c r="BA52" s="260"/>
      <c r="BB52" s="260"/>
      <c r="BC52" s="260"/>
      <c r="BD52" s="260"/>
      <c r="BE52" s="260"/>
      <c r="BF52" s="260"/>
      <c r="BG52" s="260"/>
      <c r="BH52" s="260"/>
      <c r="BI52" s="260"/>
      <c r="BJ52" s="260"/>
      <c r="BK52" s="260"/>
      <c r="BL52" s="260"/>
      <c r="BM52" s="260"/>
      <c r="BN52" s="260"/>
      <c r="BO52" s="260"/>
      <c r="BP52" s="260"/>
      <c r="BQ52" s="260"/>
      <c r="BR52" s="260"/>
      <c r="BS52" s="260"/>
      <c r="BT52" s="260"/>
      <c r="BU52" s="260"/>
      <c r="BV52" s="260"/>
      <c r="BW52" s="260"/>
      <c r="BX52" s="260"/>
      <c r="BY52" s="260"/>
      <c r="BZ52" s="260"/>
      <c r="CA52" s="260"/>
      <c r="CB52" s="260"/>
      <c r="CC52" s="260"/>
      <c r="CD52" s="260"/>
      <c r="CE52" s="260"/>
      <c r="CF52" s="260"/>
      <c r="CG52" s="260"/>
      <c r="CH52" s="260"/>
      <c r="CI52" s="260"/>
      <c r="CJ52" s="260"/>
      <c r="CK52" s="260"/>
      <c r="CL52" s="260"/>
      <c r="CM52" s="260"/>
      <c r="CN52" s="260"/>
      <c r="CO52" s="260"/>
      <c r="CP52" s="260"/>
      <c r="CQ52" s="260"/>
      <c r="CR52" s="260"/>
      <c r="CS52" s="260"/>
      <c r="CT52" s="260"/>
      <c r="CU52" s="260"/>
      <c r="CV52" s="260"/>
      <c r="CW52" s="260"/>
      <c r="CX52" s="260"/>
      <c r="CY52" s="260"/>
      <c r="CZ52" s="260"/>
      <c r="DA52" s="260"/>
      <c r="DB52" s="260"/>
      <c r="DC52" s="260"/>
      <c r="DD52" s="260"/>
      <c r="DE52" s="260"/>
      <c r="DF52" s="260"/>
      <c r="DG52" s="260"/>
      <c r="DH52" s="260"/>
      <c r="DI52" s="260"/>
    </row>
    <row r="53" spans="1:113" s="1" customFormat="1" ht="12.75" x14ac:dyDescent="0.2">
      <c r="A53" s="275"/>
      <c r="B53" s="276"/>
      <c r="C53" s="276"/>
      <c r="D53" s="277"/>
      <c r="E53" s="278" t="s">
        <v>330</v>
      </c>
      <c r="F53" s="279"/>
      <c r="G53" s="279"/>
      <c r="H53" s="279"/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80"/>
      <c r="AL53" s="260"/>
      <c r="AM53" s="260"/>
      <c r="AN53" s="260"/>
      <c r="AO53" s="260"/>
      <c r="AP53" s="260"/>
      <c r="AQ53" s="260"/>
      <c r="AR53" s="260"/>
      <c r="AS53" s="260"/>
      <c r="AT53" s="260"/>
      <c r="AU53" s="260"/>
      <c r="AV53" s="260"/>
      <c r="AW53" s="260"/>
      <c r="AX53" s="260"/>
      <c r="AY53" s="260"/>
      <c r="AZ53" s="260"/>
      <c r="BA53" s="260"/>
      <c r="BB53" s="260"/>
      <c r="BC53" s="260"/>
      <c r="BD53" s="260"/>
      <c r="BE53" s="260"/>
      <c r="BF53" s="260"/>
      <c r="BG53" s="260"/>
      <c r="BH53" s="260"/>
      <c r="BI53" s="260"/>
      <c r="BJ53" s="260"/>
      <c r="BK53" s="260"/>
      <c r="BL53" s="260"/>
      <c r="BM53" s="260"/>
      <c r="BN53" s="260"/>
      <c r="BO53" s="260"/>
      <c r="BP53" s="260"/>
      <c r="BQ53" s="260"/>
      <c r="BR53" s="260"/>
      <c r="BS53" s="260"/>
      <c r="BT53" s="260"/>
      <c r="BU53" s="260"/>
      <c r="BV53" s="260"/>
      <c r="BW53" s="260"/>
      <c r="BX53" s="260"/>
      <c r="BY53" s="260"/>
      <c r="BZ53" s="260"/>
      <c r="CA53" s="260"/>
      <c r="CB53" s="260"/>
      <c r="CC53" s="260"/>
      <c r="CD53" s="260"/>
      <c r="CE53" s="260"/>
      <c r="CF53" s="260"/>
      <c r="CG53" s="260"/>
      <c r="CH53" s="260"/>
      <c r="CI53" s="260"/>
      <c r="CJ53" s="260"/>
      <c r="CK53" s="260"/>
      <c r="CL53" s="260"/>
      <c r="CM53" s="260"/>
      <c r="CN53" s="260"/>
      <c r="CO53" s="260"/>
      <c r="CP53" s="260"/>
      <c r="CQ53" s="260"/>
      <c r="CR53" s="260"/>
      <c r="CS53" s="260"/>
      <c r="CT53" s="260"/>
      <c r="CU53" s="260"/>
      <c r="CV53" s="260"/>
      <c r="CW53" s="260"/>
      <c r="CX53" s="260"/>
      <c r="CY53" s="260"/>
      <c r="CZ53" s="260"/>
      <c r="DA53" s="260"/>
      <c r="DB53" s="260"/>
      <c r="DC53" s="260"/>
      <c r="DD53" s="260"/>
      <c r="DE53" s="260"/>
      <c r="DF53" s="260"/>
      <c r="DG53" s="260"/>
      <c r="DH53" s="260"/>
      <c r="DI53" s="260"/>
    </row>
    <row r="54" spans="1:113" s="1" customFormat="1" ht="12.75" x14ac:dyDescent="0.2">
      <c r="A54" s="265"/>
      <c r="B54" s="266"/>
      <c r="C54" s="266"/>
      <c r="D54" s="267"/>
      <c r="E54" s="272" t="s">
        <v>331</v>
      </c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4"/>
      <c r="AL54" s="260"/>
      <c r="AM54" s="260"/>
      <c r="AN54" s="260"/>
      <c r="AO54" s="260"/>
      <c r="AP54" s="260"/>
      <c r="AQ54" s="260"/>
      <c r="AR54" s="260"/>
      <c r="AS54" s="260"/>
      <c r="AT54" s="260"/>
      <c r="AU54" s="260"/>
      <c r="AV54" s="260"/>
      <c r="AW54" s="260"/>
      <c r="AX54" s="260"/>
      <c r="AY54" s="260"/>
      <c r="AZ54" s="260"/>
      <c r="BA54" s="260"/>
      <c r="BB54" s="260"/>
      <c r="BC54" s="260"/>
      <c r="BD54" s="260"/>
      <c r="BE54" s="260"/>
      <c r="BF54" s="260"/>
      <c r="BG54" s="260"/>
      <c r="BH54" s="260"/>
      <c r="BI54" s="260"/>
      <c r="BJ54" s="260"/>
      <c r="BK54" s="260"/>
      <c r="BL54" s="260"/>
      <c r="BM54" s="260"/>
      <c r="BN54" s="260"/>
      <c r="BO54" s="260"/>
      <c r="BP54" s="260"/>
      <c r="BQ54" s="260"/>
      <c r="BR54" s="260"/>
      <c r="BS54" s="260"/>
      <c r="BT54" s="260"/>
      <c r="BU54" s="260"/>
      <c r="BV54" s="260"/>
      <c r="BW54" s="260"/>
      <c r="BX54" s="260"/>
      <c r="BY54" s="260"/>
      <c r="BZ54" s="260"/>
      <c r="CA54" s="260"/>
      <c r="CB54" s="260"/>
      <c r="CC54" s="260"/>
      <c r="CD54" s="260"/>
      <c r="CE54" s="260"/>
      <c r="CF54" s="260"/>
      <c r="CG54" s="260"/>
      <c r="CH54" s="260"/>
      <c r="CI54" s="260"/>
      <c r="CJ54" s="260"/>
      <c r="CK54" s="260"/>
      <c r="CL54" s="260"/>
      <c r="CM54" s="260"/>
      <c r="CN54" s="260"/>
      <c r="CO54" s="260"/>
      <c r="CP54" s="260"/>
      <c r="CQ54" s="260"/>
      <c r="CR54" s="260"/>
      <c r="CS54" s="260"/>
      <c r="CT54" s="260"/>
      <c r="CU54" s="260"/>
      <c r="CV54" s="260"/>
      <c r="CW54" s="260"/>
      <c r="CX54" s="260"/>
      <c r="CY54" s="260"/>
      <c r="CZ54" s="260"/>
      <c r="DA54" s="260"/>
      <c r="DB54" s="260"/>
      <c r="DC54" s="260"/>
      <c r="DD54" s="260"/>
      <c r="DE54" s="260"/>
      <c r="DF54" s="260"/>
      <c r="DG54" s="260"/>
      <c r="DH54" s="260"/>
      <c r="DI54" s="260"/>
    </row>
    <row r="55" spans="1:113" s="1" customFormat="1" ht="15" customHeight="1" x14ac:dyDescent="0.2">
      <c r="A55" s="253" t="s">
        <v>204</v>
      </c>
      <c r="B55" s="254"/>
      <c r="C55" s="254"/>
      <c r="D55" s="255"/>
      <c r="E55" s="256" t="s">
        <v>332</v>
      </c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257"/>
      <c r="AJ55" s="257"/>
      <c r="AK55" s="258"/>
      <c r="AL55" s="260"/>
      <c r="AM55" s="260"/>
      <c r="AN55" s="260"/>
      <c r="AO55" s="260"/>
      <c r="AP55" s="260"/>
      <c r="AQ55" s="260"/>
      <c r="AR55" s="260"/>
      <c r="AS55" s="260"/>
      <c r="AT55" s="260"/>
      <c r="AU55" s="260"/>
      <c r="AV55" s="260"/>
      <c r="AW55" s="260"/>
      <c r="AX55" s="260"/>
      <c r="AY55" s="260"/>
      <c r="AZ55" s="260"/>
      <c r="BA55" s="260"/>
      <c r="BB55" s="260"/>
      <c r="BC55" s="260"/>
      <c r="BD55" s="260"/>
      <c r="BE55" s="260"/>
      <c r="BF55" s="260"/>
      <c r="BG55" s="260"/>
      <c r="BH55" s="260"/>
      <c r="BI55" s="260"/>
      <c r="BJ55" s="260"/>
      <c r="BK55" s="260"/>
      <c r="BL55" s="260"/>
      <c r="BM55" s="260"/>
      <c r="BN55" s="260"/>
      <c r="BO55" s="260"/>
      <c r="BP55" s="260"/>
      <c r="BQ55" s="260"/>
      <c r="BR55" s="260"/>
      <c r="BS55" s="260"/>
      <c r="BT55" s="260"/>
      <c r="BU55" s="260"/>
      <c r="BV55" s="260"/>
      <c r="BW55" s="260"/>
      <c r="BX55" s="260"/>
      <c r="BY55" s="260"/>
      <c r="BZ55" s="260"/>
      <c r="CA55" s="260"/>
      <c r="CB55" s="260"/>
      <c r="CC55" s="260"/>
      <c r="CD55" s="260"/>
      <c r="CE55" s="260"/>
      <c r="CF55" s="260"/>
      <c r="CG55" s="260"/>
      <c r="CH55" s="260"/>
      <c r="CI55" s="260"/>
      <c r="CJ55" s="260"/>
      <c r="CK55" s="260"/>
      <c r="CL55" s="260"/>
      <c r="CM55" s="260"/>
      <c r="CN55" s="260"/>
      <c r="CO55" s="260"/>
      <c r="CP55" s="260"/>
      <c r="CQ55" s="260"/>
      <c r="CR55" s="260"/>
      <c r="CS55" s="260"/>
      <c r="CT55" s="260"/>
      <c r="CU55" s="260"/>
      <c r="CV55" s="260"/>
      <c r="CW55" s="260"/>
      <c r="CX55" s="260"/>
      <c r="CY55" s="260"/>
      <c r="CZ55" s="260"/>
      <c r="DA55" s="260"/>
      <c r="DB55" s="260"/>
      <c r="DC55" s="260"/>
      <c r="DD55" s="260"/>
      <c r="DE55" s="260"/>
      <c r="DF55" s="260"/>
      <c r="DG55" s="260"/>
      <c r="DH55" s="260"/>
      <c r="DI55" s="260"/>
    </row>
    <row r="56" spans="1:113" hidden="1" x14ac:dyDescent="0.25"/>
    <row r="57" spans="1:113" s="1" customFormat="1" ht="12.75" hidden="1" x14ac:dyDescent="0.2">
      <c r="A57" s="16" t="s">
        <v>525</v>
      </c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</row>
    <row r="58" spans="1:113" s="1" customFormat="1" ht="12.75" hidden="1" x14ac:dyDescent="0.2">
      <c r="A58" s="17" t="s">
        <v>333</v>
      </c>
    </row>
  </sheetData>
  <mergeCells count="265">
    <mergeCell ref="CH55:CN55"/>
    <mergeCell ref="CO55:CU55"/>
    <mergeCell ref="CV55:DI55"/>
    <mergeCell ref="A55:D55"/>
    <mergeCell ref="E55:AK55"/>
    <mergeCell ref="AL55:AT55"/>
    <mergeCell ref="AU55:BC55"/>
    <mergeCell ref="BD55:BL55"/>
    <mergeCell ref="BM55:BS55"/>
    <mergeCell ref="BT55:BZ55"/>
    <mergeCell ref="CA55:CG55"/>
    <mergeCell ref="CH49:CN54"/>
    <mergeCell ref="CO49:CU54"/>
    <mergeCell ref="CV49:DI54"/>
    <mergeCell ref="E50:AK50"/>
    <mergeCell ref="E51:AK51"/>
    <mergeCell ref="E52:AK52"/>
    <mergeCell ref="E53:AK53"/>
    <mergeCell ref="E54:AK54"/>
    <mergeCell ref="A49:D54"/>
    <mergeCell ref="E49:AK49"/>
    <mergeCell ref="AL49:AT54"/>
    <mergeCell ref="AU49:BC54"/>
    <mergeCell ref="BD49:BL54"/>
    <mergeCell ref="BM49:BS54"/>
    <mergeCell ref="BT49:BZ54"/>
    <mergeCell ref="CA49:CG54"/>
    <mergeCell ref="A48:D48"/>
    <mergeCell ref="E48:AK48"/>
    <mergeCell ref="AL48:AT48"/>
    <mergeCell ref="AU48:BC48"/>
    <mergeCell ref="BD48:BL48"/>
    <mergeCell ref="BM48:BS48"/>
    <mergeCell ref="CH48:CN48"/>
    <mergeCell ref="CO48:CU48"/>
    <mergeCell ref="CV48:DI48"/>
    <mergeCell ref="BT48:BZ48"/>
    <mergeCell ref="CA48:CG48"/>
    <mergeCell ref="A47:D47"/>
    <mergeCell ref="E47:AK47"/>
    <mergeCell ref="AL47:AT47"/>
    <mergeCell ref="AU47:BC47"/>
    <mergeCell ref="BD47:BL47"/>
    <mergeCell ref="BM47:BS47"/>
    <mergeCell ref="CH47:CN47"/>
    <mergeCell ref="CO47:CU47"/>
    <mergeCell ref="CV47:DI47"/>
    <mergeCell ref="BT47:BZ47"/>
    <mergeCell ref="CA47:CG47"/>
    <mergeCell ref="A46:D46"/>
    <mergeCell ref="E46:AK46"/>
    <mergeCell ref="AL46:AT46"/>
    <mergeCell ref="AU46:BC46"/>
    <mergeCell ref="BD46:BL46"/>
    <mergeCell ref="BM46:BS46"/>
    <mergeCell ref="CH46:CN46"/>
    <mergeCell ref="CO46:CU46"/>
    <mergeCell ref="CV46:DI46"/>
    <mergeCell ref="BT46:BZ46"/>
    <mergeCell ref="CA46:CG46"/>
    <mergeCell ref="A45:D45"/>
    <mergeCell ref="E45:AK45"/>
    <mergeCell ref="AL45:AT45"/>
    <mergeCell ref="AU45:BC45"/>
    <mergeCell ref="BD45:BL45"/>
    <mergeCell ref="BM45:BS45"/>
    <mergeCell ref="CH45:CN45"/>
    <mergeCell ref="CO45:CU45"/>
    <mergeCell ref="CV45:DI45"/>
    <mergeCell ref="BT45:BZ45"/>
    <mergeCell ref="CA45:CG45"/>
    <mergeCell ref="CH41:CN42"/>
    <mergeCell ref="CO41:CU42"/>
    <mergeCell ref="CV41:DI42"/>
    <mergeCell ref="E42:AK42"/>
    <mergeCell ref="A43:D44"/>
    <mergeCell ref="E43:AK43"/>
    <mergeCell ref="AL43:AT44"/>
    <mergeCell ref="AU43:BC44"/>
    <mergeCell ref="BD43:BL44"/>
    <mergeCell ref="BM43:BS44"/>
    <mergeCell ref="A41:D42"/>
    <mergeCell ref="E41:AK41"/>
    <mergeCell ref="AL41:AT42"/>
    <mergeCell ref="AU41:BC42"/>
    <mergeCell ref="BD41:BL42"/>
    <mergeCell ref="BM41:BS42"/>
    <mergeCell ref="CH43:CN44"/>
    <mergeCell ref="CO43:CU44"/>
    <mergeCell ref="CV43:DI44"/>
    <mergeCell ref="E44:AK44"/>
    <mergeCell ref="BT41:BZ42"/>
    <mergeCell ref="BT43:BZ44"/>
    <mergeCell ref="CA41:CG42"/>
    <mergeCell ref="CA43:CG44"/>
    <mergeCell ref="CV37:DI40"/>
    <mergeCell ref="E38:AK38"/>
    <mergeCell ref="E39:AK39"/>
    <mergeCell ref="E40:AK40"/>
    <mergeCell ref="CV32:DI36"/>
    <mergeCell ref="E33:AK33"/>
    <mergeCell ref="E34:AK34"/>
    <mergeCell ref="E35:AK35"/>
    <mergeCell ref="E36:AK36"/>
    <mergeCell ref="BT32:BZ36"/>
    <mergeCell ref="BT37:BZ40"/>
    <mergeCell ref="CA32:CG36"/>
    <mergeCell ref="CA37:CG40"/>
    <mergeCell ref="CV30:DI31"/>
    <mergeCell ref="E31:AK31"/>
    <mergeCell ref="A32:D36"/>
    <mergeCell ref="E32:AK32"/>
    <mergeCell ref="AL32:AT36"/>
    <mergeCell ref="AU32:BC36"/>
    <mergeCell ref="BD32:BL36"/>
    <mergeCell ref="BM32:BS36"/>
    <mergeCell ref="CH32:CN36"/>
    <mergeCell ref="CO32:CU36"/>
    <mergeCell ref="A30:D31"/>
    <mergeCell ref="E30:AK30"/>
    <mergeCell ref="AL30:AT31"/>
    <mergeCell ref="AU30:BC31"/>
    <mergeCell ref="BD30:BL31"/>
    <mergeCell ref="BM30:BS31"/>
    <mergeCell ref="CH30:CN31"/>
    <mergeCell ref="CO30:CU31"/>
    <mergeCell ref="BT30:BZ31"/>
    <mergeCell ref="CA30:CG31"/>
    <mergeCell ref="A37:D40"/>
    <mergeCell ref="E37:AK37"/>
    <mergeCell ref="AL37:AT40"/>
    <mergeCell ref="AU37:BC40"/>
    <mergeCell ref="BD37:BL40"/>
    <mergeCell ref="BM37:BS40"/>
    <mergeCell ref="CH37:CN40"/>
    <mergeCell ref="CO37:CU40"/>
    <mergeCell ref="A29:D29"/>
    <mergeCell ref="E29:AK29"/>
    <mergeCell ref="AL29:AT29"/>
    <mergeCell ref="AU29:BC29"/>
    <mergeCell ref="BD29:BL29"/>
    <mergeCell ref="BM29:BS29"/>
    <mergeCell ref="CH29:CN29"/>
    <mergeCell ref="CO29:CU29"/>
    <mergeCell ref="BT29:BZ29"/>
    <mergeCell ref="CA29:CG29"/>
    <mergeCell ref="CV29:DI29"/>
    <mergeCell ref="A26:D28"/>
    <mergeCell ref="E26:AK26"/>
    <mergeCell ref="AL26:AT28"/>
    <mergeCell ref="AU26:BC28"/>
    <mergeCell ref="BD26:BL28"/>
    <mergeCell ref="BM26:BS28"/>
    <mergeCell ref="CH26:CN28"/>
    <mergeCell ref="CO26:CU28"/>
    <mergeCell ref="CV26:DI28"/>
    <mergeCell ref="E27:AK27"/>
    <mergeCell ref="E28:AK28"/>
    <mergeCell ref="BT26:BZ28"/>
    <mergeCell ref="CA26:CG28"/>
    <mergeCell ref="A24:D25"/>
    <mergeCell ref="E24:AK24"/>
    <mergeCell ref="AL24:AT25"/>
    <mergeCell ref="AU24:BC25"/>
    <mergeCell ref="BD24:BL25"/>
    <mergeCell ref="BM24:BS25"/>
    <mergeCell ref="CH24:CN25"/>
    <mergeCell ref="CO24:CU25"/>
    <mergeCell ref="CV24:DI25"/>
    <mergeCell ref="E25:AK25"/>
    <mergeCell ref="BT24:BZ25"/>
    <mergeCell ref="CA24:CG25"/>
    <mergeCell ref="CH22:CN22"/>
    <mergeCell ref="CO22:CU22"/>
    <mergeCell ref="CV22:DI22"/>
    <mergeCell ref="A23:D23"/>
    <mergeCell ref="E23:AK23"/>
    <mergeCell ref="AL23:AT23"/>
    <mergeCell ref="AU23:BC23"/>
    <mergeCell ref="BD23:BL23"/>
    <mergeCell ref="BM23:BS23"/>
    <mergeCell ref="CH23:CN23"/>
    <mergeCell ref="A22:D22"/>
    <mergeCell ref="E22:AK22"/>
    <mergeCell ref="AL22:AT22"/>
    <mergeCell ref="AU22:BC22"/>
    <mergeCell ref="BD22:BL22"/>
    <mergeCell ref="BM22:BS22"/>
    <mergeCell ref="CO23:CU23"/>
    <mergeCell ref="CV23:DI23"/>
    <mergeCell ref="BT22:BZ22"/>
    <mergeCell ref="BT23:BZ23"/>
    <mergeCell ref="CA22:CG22"/>
    <mergeCell ref="CA23:CG23"/>
    <mergeCell ref="CV20:DI20"/>
    <mergeCell ref="A21:D21"/>
    <mergeCell ref="E21:AK21"/>
    <mergeCell ref="AL21:AT21"/>
    <mergeCell ref="AU21:BC21"/>
    <mergeCell ref="BD21:BL21"/>
    <mergeCell ref="BM21:BS21"/>
    <mergeCell ref="CH21:CN21"/>
    <mergeCell ref="CO21:CU21"/>
    <mergeCell ref="CV21:DI21"/>
    <mergeCell ref="A20:D20"/>
    <mergeCell ref="E20:AK20"/>
    <mergeCell ref="AL20:AT20"/>
    <mergeCell ref="AU20:BC20"/>
    <mergeCell ref="BD20:BL20"/>
    <mergeCell ref="BM20:CU20"/>
    <mergeCell ref="BT21:BZ21"/>
    <mergeCell ref="CA21:CG21"/>
    <mergeCell ref="A19:D19"/>
    <mergeCell ref="E19:AK19"/>
    <mergeCell ref="AL19:BC19"/>
    <mergeCell ref="BD19:BL19"/>
    <mergeCell ref="BM19:CU19"/>
    <mergeCell ref="CV19:DI19"/>
    <mergeCell ref="A18:D18"/>
    <mergeCell ref="E18:AK18"/>
    <mergeCell ref="AL18:BC18"/>
    <mergeCell ref="BD18:BL18"/>
    <mergeCell ref="BM18:CU18"/>
    <mergeCell ref="CV18:DI18"/>
    <mergeCell ref="A17:D17"/>
    <mergeCell ref="E17:AK17"/>
    <mergeCell ref="AL17:BC17"/>
    <mergeCell ref="BD17:BL17"/>
    <mergeCell ref="BM17:CU17"/>
    <mergeCell ref="CV17:DI17"/>
    <mergeCell ref="A16:D16"/>
    <mergeCell ref="E16:AK16"/>
    <mergeCell ref="AL16:BC16"/>
    <mergeCell ref="BD16:BL16"/>
    <mergeCell ref="BM16:CU16"/>
    <mergeCell ref="CV16:DI16"/>
    <mergeCell ref="A13:D13"/>
    <mergeCell ref="E13:AK13"/>
    <mergeCell ref="AL13:BC13"/>
    <mergeCell ref="BD13:BL13"/>
    <mergeCell ref="BM13:CU13"/>
    <mergeCell ref="CV13:DI13"/>
    <mergeCell ref="A15:D15"/>
    <mergeCell ref="E15:AK15"/>
    <mergeCell ref="AL15:BC15"/>
    <mergeCell ref="BD15:BL15"/>
    <mergeCell ref="BM15:CU15"/>
    <mergeCell ref="CV15:DI15"/>
    <mergeCell ref="A14:D14"/>
    <mergeCell ref="E14:AK14"/>
    <mergeCell ref="AL14:BC14"/>
    <mergeCell ref="BD14:BL14"/>
    <mergeCell ref="BM14:CU14"/>
    <mergeCell ref="CV14:DI14"/>
    <mergeCell ref="A7:DI7"/>
    <mergeCell ref="M8:CW8"/>
    <mergeCell ref="M9:CW9"/>
    <mergeCell ref="A11:D11"/>
    <mergeCell ref="E11:AK11"/>
    <mergeCell ref="AL11:CU11"/>
    <mergeCell ref="CV11:DI11"/>
    <mergeCell ref="A12:D12"/>
    <mergeCell ref="E12:AK12"/>
    <mergeCell ref="AL12:CU12"/>
    <mergeCell ref="CV12:DI12"/>
  </mergeCells>
  <phoneticPr fontId="18" type="noConversion"/>
  <printOptions horizontalCentered="1"/>
  <pageMargins left="0.78740157480314965" right="0.59055118110236227" top="0.78740157480314965" bottom="0.39370078740157483" header="0.27559055118110237" footer="0.27559055118110237"/>
  <pageSetup paperSize="9" scale="69" orientation="landscape" r:id="rId1"/>
  <headerFooter alignWithMargins="0"/>
  <rowBreaks count="1" manualBreakCount="1">
    <brk id="4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GW74"/>
  <sheetViews>
    <sheetView topLeftCell="A10" zoomScaleNormal="100" workbookViewId="0">
      <selection sqref="A1:GW74"/>
    </sheetView>
  </sheetViews>
  <sheetFormatPr defaultColWidth="1" defaultRowHeight="12.75" x14ac:dyDescent="0.2"/>
  <cols>
    <col min="1" max="16384" width="1" style="1"/>
  </cols>
  <sheetData>
    <row r="1" spans="1:205" s="2" customFormat="1" ht="10.5" x14ac:dyDescent="0.2">
      <c r="GW1" s="3" t="s">
        <v>0</v>
      </c>
    </row>
    <row r="2" spans="1:205" s="2" customFormat="1" ht="10.5" x14ac:dyDescent="0.2">
      <c r="GW2" s="3" t="s">
        <v>95</v>
      </c>
    </row>
    <row r="3" spans="1:205" s="2" customFormat="1" ht="10.5" x14ac:dyDescent="0.2">
      <c r="GW3" s="3" t="s">
        <v>96</v>
      </c>
    </row>
    <row r="4" spans="1:205" s="2" customFormat="1" ht="10.5" x14ac:dyDescent="0.2">
      <c r="GW4" s="3" t="s">
        <v>1</v>
      </c>
    </row>
    <row r="5" spans="1:205" ht="6" customHeight="1" x14ac:dyDescent="0.2"/>
    <row r="6" spans="1:205" s="6" customFormat="1" ht="11.25" x14ac:dyDescent="0.2">
      <c r="GW6" s="12" t="s">
        <v>426</v>
      </c>
    </row>
    <row r="7" spans="1:205" s="19" customFormat="1" ht="12" x14ac:dyDescent="0.2">
      <c r="A7" s="311" t="s">
        <v>425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  <c r="AP7" s="311"/>
      <c r="AQ7" s="311"/>
      <c r="AR7" s="311"/>
      <c r="AS7" s="311"/>
      <c r="AT7" s="311"/>
      <c r="AU7" s="311"/>
      <c r="AV7" s="311"/>
      <c r="AW7" s="311"/>
      <c r="AX7" s="311"/>
      <c r="AY7" s="311"/>
      <c r="AZ7" s="311"/>
      <c r="BA7" s="311"/>
      <c r="BB7" s="311"/>
      <c r="BC7" s="311"/>
      <c r="BD7" s="311"/>
      <c r="BE7" s="311"/>
      <c r="BF7" s="311"/>
      <c r="BG7" s="311"/>
      <c r="BH7" s="311"/>
      <c r="BI7" s="311"/>
      <c r="BJ7" s="311"/>
      <c r="BK7" s="311"/>
      <c r="BL7" s="311"/>
      <c r="BM7" s="311"/>
      <c r="BN7" s="311"/>
      <c r="BO7" s="311"/>
      <c r="BP7" s="311"/>
      <c r="BQ7" s="311"/>
      <c r="BR7" s="311"/>
      <c r="BS7" s="311"/>
      <c r="BT7" s="311"/>
      <c r="BU7" s="311"/>
      <c r="BV7" s="311"/>
      <c r="BW7" s="311"/>
      <c r="BX7" s="311"/>
      <c r="BY7" s="311"/>
      <c r="BZ7" s="311"/>
      <c r="CA7" s="311"/>
      <c r="CB7" s="311"/>
      <c r="CC7" s="311"/>
      <c r="CD7" s="311"/>
      <c r="CE7" s="311"/>
      <c r="CF7" s="311"/>
      <c r="CG7" s="311"/>
      <c r="CH7" s="311"/>
      <c r="CI7" s="311"/>
      <c r="CJ7" s="311"/>
      <c r="CK7" s="311"/>
      <c r="CL7" s="311"/>
      <c r="CM7" s="311"/>
      <c r="CN7" s="311"/>
      <c r="CO7" s="311"/>
      <c r="CP7" s="311"/>
      <c r="CQ7" s="311"/>
      <c r="CR7" s="311"/>
      <c r="CS7" s="311"/>
      <c r="CT7" s="311"/>
      <c r="CU7" s="311"/>
      <c r="CV7" s="311"/>
      <c r="CW7" s="311"/>
      <c r="CX7" s="311"/>
      <c r="CY7" s="311"/>
      <c r="CZ7" s="311"/>
      <c r="DA7" s="311"/>
      <c r="DB7" s="311"/>
      <c r="DC7" s="311"/>
      <c r="DD7" s="311"/>
      <c r="DE7" s="311"/>
      <c r="DF7" s="311"/>
      <c r="DG7" s="311"/>
      <c r="DH7" s="311"/>
      <c r="DI7" s="311"/>
      <c r="DJ7" s="311"/>
      <c r="DK7" s="311"/>
      <c r="DL7" s="311"/>
      <c r="DM7" s="311"/>
      <c r="DN7" s="311"/>
      <c r="DO7" s="311"/>
      <c r="DP7" s="311"/>
      <c r="DQ7" s="311"/>
      <c r="DR7" s="311"/>
      <c r="DS7" s="311"/>
      <c r="DT7" s="311"/>
      <c r="DU7" s="311"/>
      <c r="DV7" s="311"/>
      <c r="DW7" s="311"/>
      <c r="DX7" s="311"/>
      <c r="DY7" s="311"/>
      <c r="DZ7" s="311"/>
      <c r="EA7" s="311"/>
      <c r="EB7" s="311"/>
      <c r="EC7" s="311"/>
      <c r="ED7" s="311"/>
      <c r="EE7" s="311"/>
      <c r="EF7" s="311"/>
      <c r="EG7" s="311"/>
      <c r="EH7" s="311"/>
      <c r="EI7" s="311"/>
      <c r="EJ7" s="311"/>
      <c r="EK7" s="311"/>
      <c r="EL7" s="311"/>
      <c r="EM7" s="311"/>
      <c r="EN7" s="311"/>
      <c r="EO7" s="311"/>
      <c r="EP7" s="311"/>
      <c r="EQ7" s="311"/>
      <c r="ER7" s="311"/>
      <c r="ES7" s="311"/>
      <c r="ET7" s="311"/>
      <c r="EU7" s="311"/>
      <c r="EV7" s="311"/>
      <c r="EW7" s="311"/>
      <c r="EX7" s="311"/>
      <c r="EY7" s="311"/>
      <c r="EZ7" s="311"/>
      <c r="FA7" s="311"/>
      <c r="FB7" s="311"/>
      <c r="FC7" s="311"/>
      <c r="FD7" s="311"/>
      <c r="FE7" s="311"/>
      <c r="FF7" s="311"/>
      <c r="FG7" s="311"/>
      <c r="FH7" s="311"/>
      <c r="FI7" s="311"/>
      <c r="FJ7" s="311"/>
      <c r="FK7" s="311"/>
      <c r="FL7" s="311"/>
      <c r="FM7" s="311"/>
      <c r="FN7" s="311"/>
      <c r="FO7" s="311"/>
      <c r="FP7" s="311"/>
      <c r="FQ7" s="311"/>
      <c r="FR7" s="311"/>
      <c r="FS7" s="311"/>
      <c r="FT7" s="311"/>
      <c r="FU7" s="311"/>
      <c r="FV7" s="311"/>
      <c r="FW7" s="311"/>
      <c r="FX7" s="311"/>
      <c r="FY7" s="311"/>
      <c r="FZ7" s="311"/>
      <c r="GA7" s="311"/>
      <c r="GB7" s="311"/>
      <c r="GC7" s="311"/>
      <c r="GD7" s="311"/>
      <c r="GE7" s="311"/>
      <c r="GF7" s="311"/>
      <c r="GG7" s="311"/>
      <c r="GH7" s="311"/>
      <c r="GI7" s="311"/>
      <c r="GJ7" s="311"/>
      <c r="GK7" s="311"/>
      <c r="GL7" s="311"/>
      <c r="GM7" s="311"/>
      <c r="GN7" s="311"/>
      <c r="GO7" s="311"/>
      <c r="GP7" s="311"/>
      <c r="GQ7" s="311"/>
      <c r="GR7" s="311"/>
      <c r="GS7" s="311"/>
      <c r="GT7" s="311"/>
      <c r="GU7" s="311"/>
      <c r="GV7" s="311"/>
      <c r="GW7" s="311"/>
    </row>
    <row r="8" spans="1:205" s="19" customFormat="1" ht="12" x14ac:dyDescent="0.2">
      <c r="A8" s="312" t="s">
        <v>230</v>
      </c>
      <c r="B8" s="312"/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  <c r="X8" s="312"/>
      <c r="Y8" s="312"/>
      <c r="Z8" s="312"/>
      <c r="AA8" s="312"/>
      <c r="AB8" s="312"/>
      <c r="AC8" s="312"/>
      <c r="AD8" s="312"/>
      <c r="AE8" s="312"/>
      <c r="AF8" s="312"/>
      <c r="AG8" s="312"/>
      <c r="AH8" s="312"/>
      <c r="AI8" s="312"/>
      <c r="AJ8" s="312"/>
      <c r="AK8" s="312"/>
      <c r="AL8" s="312"/>
      <c r="AM8" s="312"/>
      <c r="AN8" s="312"/>
      <c r="AO8" s="312"/>
      <c r="AP8" s="312"/>
      <c r="AQ8" s="312"/>
      <c r="AR8" s="312"/>
      <c r="AS8" s="312"/>
      <c r="AT8" s="312"/>
      <c r="AU8" s="312"/>
      <c r="AV8" s="312"/>
      <c r="AW8" s="312"/>
      <c r="AX8" s="312"/>
      <c r="AY8" s="312"/>
      <c r="AZ8" s="312"/>
      <c r="BA8" s="312"/>
      <c r="BB8" s="312"/>
      <c r="BC8" s="312"/>
      <c r="BD8" s="312"/>
      <c r="BE8" s="312"/>
      <c r="BF8" s="312"/>
      <c r="BG8" s="312"/>
      <c r="BH8" s="312"/>
      <c r="BI8" s="312"/>
      <c r="BJ8" s="312"/>
      <c r="BK8" s="312"/>
      <c r="BL8" s="312"/>
      <c r="BM8" s="312"/>
      <c r="BN8" s="312"/>
      <c r="BO8" s="312"/>
      <c r="BP8" s="312"/>
      <c r="BQ8" s="312"/>
      <c r="BR8" s="312"/>
      <c r="BS8" s="312"/>
      <c r="BT8" s="312"/>
      <c r="BU8" s="312"/>
      <c r="BV8" s="312"/>
      <c r="BW8" s="312"/>
      <c r="BX8" s="312"/>
      <c r="BY8" s="312"/>
      <c r="BZ8" s="312"/>
      <c r="CA8" s="312"/>
      <c r="CB8" s="312"/>
      <c r="CC8" s="312"/>
      <c r="CD8" s="312"/>
      <c r="CE8" s="312"/>
      <c r="CF8" s="312"/>
      <c r="CG8" s="312"/>
      <c r="CH8" s="312"/>
      <c r="CI8" s="312"/>
      <c r="CJ8" s="312"/>
      <c r="CK8" s="312"/>
      <c r="CL8" s="312"/>
      <c r="CM8" s="312"/>
      <c r="CN8" s="312"/>
      <c r="CO8" s="312"/>
      <c r="CP8" s="312"/>
      <c r="CQ8" s="312"/>
      <c r="CR8" s="312"/>
      <c r="CS8" s="312"/>
      <c r="CT8" s="312"/>
      <c r="CU8" s="312"/>
      <c r="CV8" s="312"/>
      <c r="CW8" s="312"/>
      <c r="CX8" s="312"/>
      <c r="CY8" s="312"/>
      <c r="CZ8" s="312"/>
      <c r="DA8" s="312"/>
      <c r="DB8" s="312"/>
      <c r="DC8" s="312"/>
      <c r="DD8" s="312"/>
      <c r="DE8" s="312"/>
      <c r="DF8" s="312"/>
      <c r="DG8" s="312"/>
      <c r="DH8" s="312"/>
      <c r="DI8" s="312"/>
      <c r="DJ8" s="312"/>
      <c r="DK8" s="312"/>
      <c r="DL8" s="312"/>
      <c r="DM8" s="312"/>
      <c r="DN8" s="312"/>
      <c r="DO8" s="312"/>
      <c r="DP8" s="312"/>
      <c r="DQ8" s="312"/>
      <c r="DR8" s="312"/>
      <c r="DS8" s="312"/>
      <c r="DT8" s="312"/>
      <c r="DU8" s="312"/>
      <c r="DV8" s="312"/>
      <c r="DW8" s="312"/>
      <c r="DX8" s="312"/>
      <c r="DY8" s="312"/>
      <c r="DZ8" s="312"/>
      <c r="EA8" s="312"/>
      <c r="EB8" s="312"/>
      <c r="EC8" s="312"/>
      <c r="ED8" s="312"/>
      <c r="EE8" s="312"/>
      <c r="EF8" s="312"/>
      <c r="EG8" s="312"/>
      <c r="EH8" s="312"/>
      <c r="EI8" s="312"/>
      <c r="EJ8" s="312"/>
      <c r="EK8" s="312"/>
      <c r="EL8" s="312"/>
      <c r="EM8" s="312"/>
      <c r="EN8" s="312"/>
      <c r="EO8" s="312"/>
      <c r="EP8" s="312"/>
      <c r="EQ8" s="312"/>
      <c r="ER8" s="312"/>
      <c r="ES8" s="312"/>
      <c r="ET8" s="312"/>
      <c r="EU8" s="312"/>
      <c r="EV8" s="312"/>
      <c r="EW8" s="312"/>
      <c r="EX8" s="312"/>
      <c r="EY8" s="312"/>
      <c r="EZ8" s="312"/>
      <c r="FA8" s="312"/>
      <c r="FB8" s="312"/>
      <c r="FC8" s="312"/>
      <c r="FD8" s="312"/>
      <c r="FE8" s="312"/>
      <c r="FF8" s="312"/>
      <c r="FG8" s="312"/>
      <c r="FH8" s="312"/>
      <c r="FI8" s="312"/>
      <c r="FJ8" s="312"/>
      <c r="FK8" s="312"/>
      <c r="FL8" s="312"/>
      <c r="FM8" s="312"/>
      <c r="FN8" s="312"/>
      <c r="FO8" s="312"/>
      <c r="FP8" s="312"/>
      <c r="FQ8" s="312"/>
      <c r="FR8" s="312"/>
      <c r="FS8" s="312"/>
      <c r="FT8" s="312"/>
      <c r="FU8" s="312"/>
      <c r="FV8" s="312"/>
      <c r="FW8" s="312"/>
      <c r="FX8" s="312"/>
      <c r="FY8" s="312"/>
      <c r="FZ8" s="312"/>
      <c r="GA8" s="312"/>
      <c r="GB8" s="312"/>
      <c r="GC8" s="312"/>
      <c r="GD8" s="312"/>
      <c r="GE8" s="312"/>
      <c r="GF8" s="312"/>
      <c r="GG8" s="312"/>
      <c r="GH8" s="312"/>
      <c r="GI8" s="312"/>
      <c r="GJ8" s="312"/>
      <c r="GK8" s="312"/>
      <c r="GL8" s="312"/>
      <c r="GM8" s="312"/>
      <c r="GN8" s="312"/>
      <c r="GO8" s="312"/>
      <c r="GP8" s="312"/>
      <c r="GQ8" s="312"/>
      <c r="GR8" s="312"/>
      <c r="GS8" s="312"/>
      <c r="GT8" s="312"/>
      <c r="GU8" s="312"/>
      <c r="GV8" s="312"/>
      <c r="GW8" s="312"/>
    </row>
    <row r="9" spans="1:205" s="2" customFormat="1" ht="10.5" x14ac:dyDescent="0.2">
      <c r="A9" s="177" t="s">
        <v>91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</row>
    <row r="10" spans="1:205" ht="18.75" customHeight="1" x14ac:dyDescent="0.2">
      <c r="CN10" s="1" t="s">
        <v>500</v>
      </c>
    </row>
    <row r="11" spans="1:205" s="2" customFormat="1" ht="10.5" x14ac:dyDescent="0.2">
      <c r="A11" s="307" t="s">
        <v>131</v>
      </c>
      <c r="B11" s="307"/>
      <c r="C11" s="307"/>
      <c r="D11" s="307"/>
      <c r="E11" s="307" t="s">
        <v>132</v>
      </c>
      <c r="F11" s="307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8" t="s">
        <v>424</v>
      </c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10"/>
      <c r="AK11" s="308" t="s">
        <v>423</v>
      </c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10"/>
      <c r="AW11" s="308" t="s">
        <v>422</v>
      </c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10"/>
      <c r="CL11" s="308" t="s">
        <v>421</v>
      </c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10"/>
      <c r="GO11" s="307" t="s">
        <v>420</v>
      </c>
      <c r="GP11" s="307"/>
      <c r="GQ11" s="307"/>
      <c r="GR11" s="307"/>
      <c r="GS11" s="307"/>
      <c r="GT11" s="307"/>
      <c r="GU11" s="307"/>
      <c r="GV11" s="307"/>
      <c r="GW11" s="307"/>
    </row>
    <row r="12" spans="1:205" s="2" customFormat="1" ht="10.5" x14ac:dyDescent="0.2">
      <c r="A12" s="296" t="s">
        <v>135</v>
      </c>
      <c r="B12" s="296"/>
      <c r="C12" s="296"/>
      <c r="D12" s="296"/>
      <c r="E12" s="296" t="s">
        <v>417</v>
      </c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6"/>
      <c r="Y12" s="301" t="s">
        <v>419</v>
      </c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303"/>
      <c r="AK12" s="301" t="s">
        <v>419</v>
      </c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3"/>
      <c r="AW12" s="301" t="s">
        <v>418</v>
      </c>
      <c r="AX12" s="302"/>
      <c r="AY12" s="302"/>
      <c r="AZ12" s="302"/>
      <c r="BA12" s="302"/>
      <c r="BB12" s="302"/>
      <c r="BC12" s="302"/>
      <c r="BD12" s="302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  <c r="BO12" s="302"/>
      <c r="BP12" s="302"/>
      <c r="BQ12" s="302"/>
      <c r="BR12" s="302"/>
      <c r="BS12" s="302"/>
      <c r="BT12" s="302"/>
      <c r="BU12" s="302"/>
      <c r="BV12" s="302"/>
      <c r="BW12" s="302"/>
      <c r="BX12" s="302"/>
      <c r="BY12" s="302"/>
      <c r="BZ12" s="302"/>
      <c r="CA12" s="302"/>
      <c r="CB12" s="302"/>
      <c r="CC12" s="302"/>
      <c r="CD12" s="302"/>
      <c r="CE12" s="302"/>
      <c r="CF12" s="302"/>
      <c r="CG12" s="302"/>
      <c r="CH12" s="302"/>
      <c r="CI12" s="302"/>
      <c r="CJ12" s="302"/>
      <c r="CK12" s="303"/>
      <c r="CL12" s="301"/>
      <c r="CM12" s="302"/>
      <c r="CN12" s="302"/>
      <c r="CO12" s="302"/>
      <c r="CP12" s="302"/>
      <c r="CQ12" s="302"/>
      <c r="CR12" s="302"/>
      <c r="CS12" s="302"/>
      <c r="CT12" s="302"/>
      <c r="CU12" s="302"/>
      <c r="CV12" s="302"/>
      <c r="CW12" s="302"/>
      <c r="CX12" s="302"/>
      <c r="CY12" s="302"/>
      <c r="CZ12" s="302"/>
      <c r="DA12" s="302"/>
      <c r="DB12" s="302"/>
      <c r="DC12" s="302"/>
      <c r="DD12" s="302"/>
      <c r="DE12" s="302"/>
      <c r="DF12" s="302"/>
      <c r="DG12" s="302"/>
      <c r="DH12" s="302"/>
      <c r="DI12" s="302"/>
      <c r="DJ12" s="302"/>
      <c r="DK12" s="302"/>
      <c r="DL12" s="302"/>
      <c r="DM12" s="302"/>
      <c r="DN12" s="302"/>
      <c r="DO12" s="302"/>
      <c r="DP12" s="302"/>
      <c r="DQ12" s="302"/>
      <c r="DR12" s="302"/>
      <c r="DS12" s="302"/>
      <c r="DT12" s="302"/>
      <c r="DU12" s="302"/>
      <c r="DV12" s="302"/>
      <c r="DW12" s="302"/>
      <c r="DX12" s="302"/>
      <c r="DY12" s="302"/>
      <c r="DZ12" s="302"/>
      <c r="EA12" s="302"/>
      <c r="EB12" s="302"/>
      <c r="EC12" s="302"/>
      <c r="ED12" s="302"/>
      <c r="EE12" s="302"/>
      <c r="EF12" s="302"/>
      <c r="EG12" s="302"/>
      <c r="EH12" s="302"/>
      <c r="EI12" s="302"/>
      <c r="EJ12" s="302"/>
      <c r="EK12" s="302"/>
      <c r="EL12" s="302"/>
      <c r="EM12" s="302"/>
      <c r="EN12" s="302"/>
      <c r="EO12" s="302"/>
      <c r="EP12" s="302"/>
      <c r="EQ12" s="302"/>
      <c r="ER12" s="302"/>
      <c r="ES12" s="302"/>
      <c r="ET12" s="302"/>
      <c r="EU12" s="302"/>
      <c r="EV12" s="302"/>
      <c r="EW12" s="302"/>
      <c r="EX12" s="302"/>
      <c r="EY12" s="302"/>
      <c r="EZ12" s="302"/>
      <c r="FA12" s="302"/>
      <c r="FB12" s="302"/>
      <c r="FC12" s="302"/>
      <c r="FD12" s="302"/>
      <c r="FE12" s="302"/>
      <c r="FF12" s="302"/>
      <c r="FG12" s="302"/>
      <c r="FH12" s="302"/>
      <c r="FI12" s="302"/>
      <c r="FJ12" s="302"/>
      <c r="FK12" s="302"/>
      <c r="FL12" s="302"/>
      <c r="FM12" s="302"/>
      <c r="FN12" s="302"/>
      <c r="FO12" s="302"/>
      <c r="FP12" s="302"/>
      <c r="FQ12" s="302"/>
      <c r="FR12" s="302"/>
      <c r="FS12" s="302"/>
      <c r="FT12" s="302"/>
      <c r="FU12" s="302"/>
      <c r="FV12" s="302"/>
      <c r="FW12" s="302"/>
      <c r="FX12" s="302"/>
      <c r="FY12" s="302"/>
      <c r="FZ12" s="302"/>
      <c r="GA12" s="302"/>
      <c r="GB12" s="302"/>
      <c r="GC12" s="302"/>
      <c r="GD12" s="302"/>
      <c r="GE12" s="302"/>
      <c r="GF12" s="302"/>
      <c r="GG12" s="302"/>
      <c r="GH12" s="302"/>
      <c r="GI12" s="302"/>
      <c r="GJ12" s="302"/>
      <c r="GK12" s="302"/>
      <c r="GL12" s="302"/>
      <c r="GM12" s="302"/>
      <c r="GN12" s="303"/>
      <c r="GO12" s="296"/>
      <c r="GP12" s="296"/>
      <c r="GQ12" s="296"/>
      <c r="GR12" s="296"/>
      <c r="GS12" s="296"/>
      <c r="GT12" s="296"/>
      <c r="GU12" s="296"/>
      <c r="GV12" s="296"/>
      <c r="GW12" s="296"/>
    </row>
    <row r="13" spans="1:205" s="2" customFormat="1" ht="10.5" x14ac:dyDescent="0.2">
      <c r="A13" s="296"/>
      <c r="B13" s="296"/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8" t="s">
        <v>417</v>
      </c>
      <c r="Z13" s="299"/>
      <c r="AA13" s="299"/>
      <c r="AB13" s="299"/>
      <c r="AC13" s="299"/>
      <c r="AD13" s="299"/>
      <c r="AE13" s="299"/>
      <c r="AF13" s="299"/>
      <c r="AG13" s="299"/>
      <c r="AH13" s="299"/>
      <c r="AI13" s="299"/>
      <c r="AJ13" s="300"/>
      <c r="AK13" s="298" t="s">
        <v>417</v>
      </c>
      <c r="AL13" s="299"/>
      <c r="AM13" s="299"/>
      <c r="AN13" s="299"/>
      <c r="AO13" s="299"/>
      <c r="AP13" s="299"/>
      <c r="AQ13" s="299"/>
      <c r="AR13" s="299"/>
      <c r="AS13" s="299"/>
      <c r="AT13" s="299"/>
      <c r="AU13" s="299"/>
      <c r="AV13" s="300"/>
      <c r="AW13" s="298"/>
      <c r="AX13" s="299"/>
      <c r="AY13" s="299"/>
      <c r="AZ13" s="299"/>
      <c r="BA13" s="299"/>
      <c r="BB13" s="299"/>
      <c r="BC13" s="299"/>
      <c r="BD13" s="299"/>
      <c r="BE13" s="299"/>
      <c r="BF13" s="299"/>
      <c r="BG13" s="299"/>
      <c r="BH13" s="299"/>
      <c r="BI13" s="299"/>
      <c r="BJ13" s="299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  <c r="BV13" s="299"/>
      <c r="BW13" s="299"/>
      <c r="BX13" s="299"/>
      <c r="BY13" s="299"/>
      <c r="BZ13" s="299"/>
      <c r="CA13" s="299"/>
      <c r="CB13" s="299"/>
      <c r="CC13" s="299"/>
      <c r="CD13" s="299"/>
      <c r="CE13" s="299"/>
      <c r="CF13" s="299"/>
      <c r="CG13" s="299"/>
      <c r="CH13" s="299"/>
      <c r="CI13" s="299"/>
      <c r="CJ13" s="299"/>
      <c r="CK13" s="300"/>
      <c r="CL13" s="298"/>
      <c r="CM13" s="299"/>
      <c r="CN13" s="299"/>
      <c r="CO13" s="299"/>
      <c r="CP13" s="299"/>
      <c r="CQ13" s="299"/>
      <c r="CR13" s="299"/>
      <c r="CS13" s="299"/>
      <c r="CT13" s="299"/>
      <c r="CU13" s="299"/>
      <c r="CV13" s="299"/>
      <c r="CW13" s="299"/>
      <c r="CX13" s="299"/>
      <c r="CY13" s="299"/>
      <c r="CZ13" s="299"/>
      <c r="DA13" s="299"/>
      <c r="DB13" s="299"/>
      <c r="DC13" s="299"/>
      <c r="DD13" s="299"/>
      <c r="DE13" s="299"/>
      <c r="DF13" s="299"/>
      <c r="DG13" s="299"/>
      <c r="DH13" s="299"/>
      <c r="DI13" s="299"/>
      <c r="DJ13" s="299"/>
      <c r="DK13" s="299"/>
      <c r="DL13" s="299"/>
      <c r="DM13" s="299"/>
      <c r="DN13" s="299"/>
      <c r="DO13" s="299"/>
      <c r="DP13" s="299"/>
      <c r="DQ13" s="299"/>
      <c r="DR13" s="299"/>
      <c r="DS13" s="299"/>
      <c r="DT13" s="299"/>
      <c r="DU13" s="299"/>
      <c r="DV13" s="299"/>
      <c r="DW13" s="299"/>
      <c r="DX13" s="299"/>
      <c r="DY13" s="299"/>
      <c r="DZ13" s="299"/>
      <c r="EA13" s="299"/>
      <c r="EB13" s="299"/>
      <c r="EC13" s="299"/>
      <c r="ED13" s="299"/>
      <c r="EE13" s="299"/>
      <c r="EF13" s="299"/>
      <c r="EG13" s="299"/>
      <c r="EH13" s="299"/>
      <c r="EI13" s="299"/>
      <c r="EJ13" s="299"/>
      <c r="EK13" s="299"/>
      <c r="EL13" s="299"/>
      <c r="EM13" s="299"/>
      <c r="EN13" s="299"/>
      <c r="EO13" s="299"/>
      <c r="EP13" s="299"/>
      <c r="EQ13" s="299"/>
      <c r="ER13" s="299"/>
      <c r="ES13" s="299"/>
      <c r="ET13" s="299"/>
      <c r="EU13" s="299"/>
      <c r="EV13" s="299"/>
      <c r="EW13" s="299"/>
      <c r="EX13" s="299"/>
      <c r="EY13" s="299"/>
      <c r="EZ13" s="299"/>
      <c r="FA13" s="299"/>
      <c r="FB13" s="299"/>
      <c r="FC13" s="299"/>
      <c r="FD13" s="299"/>
      <c r="FE13" s="299"/>
      <c r="FF13" s="299"/>
      <c r="FG13" s="299"/>
      <c r="FH13" s="299"/>
      <c r="FI13" s="299"/>
      <c r="FJ13" s="299"/>
      <c r="FK13" s="299"/>
      <c r="FL13" s="299"/>
      <c r="FM13" s="299"/>
      <c r="FN13" s="299"/>
      <c r="FO13" s="299"/>
      <c r="FP13" s="299"/>
      <c r="FQ13" s="299"/>
      <c r="FR13" s="299"/>
      <c r="FS13" s="299"/>
      <c r="FT13" s="299"/>
      <c r="FU13" s="299"/>
      <c r="FV13" s="299"/>
      <c r="FW13" s="299"/>
      <c r="FX13" s="299"/>
      <c r="FY13" s="299"/>
      <c r="FZ13" s="299"/>
      <c r="GA13" s="299"/>
      <c r="GB13" s="299"/>
      <c r="GC13" s="299"/>
      <c r="GD13" s="299"/>
      <c r="GE13" s="299"/>
      <c r="GF13" s="299"/>
      <c r="GG13" s="299"/>
      <c r="GH13" s="299"/>
      <c r="GI13" s="299"/>
      <c r="GJ13" s="299"/>
      <c r="GK13" s="299"/>
      <c r="GL13" s="299"/>
      <c r="GM13" s="299"/>
      <c r="GN13" s="300"/>
      <c r="GO13" s="296"/>
      <c r="GP13" s="296"/>
      <c r="GQ13" s="296"/>
      <c r="GR13" s="296"/>
      <c r="GS13" s="296"/>
      <c r="GT13" s="296"/>
      <c r="GU13" s="296"/>
      <c r="GV13" s="296"/>
      <c r="GW13" s="296"/>
    </row>
    <row r="14" spans="1:205" s="2" customFormat="1" ht="10.5" x14ac:dyDescent="0.2">
      <c r="A14" s="296"/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 t="s">
        <v>415</v>
      </c>
      <c r="Z14" s="296"/>
      <c r="AA14" s="296"/>
      <c r="AB14" s="296"/>
      <c r="AC14" s="296"/>
      <c r="AD14" s="296"/>
      <c r="AE14" s="296" t="s">
        <v>414</v>
      </c>
      <c r="AF14" s="296"/>
      <c r="AG14" s="296"/>
      <c r="AH14" s="296"/>
      <c r="AI14" s="296"/>
      <c r="AJ14" s="296"/>
      <c r="AK14" s="296" t="s">
        <v>415</v>
      </c>
      <c r="AL14" s="296"/>
      <c r="AM14" s="296"/>
      <c r="AN14" s="296"/>
      <c r="AO14" s="296"/>
      <c r="AP14" s="296"/>
      <c r="AQ14" s="296" t="s">
        <v>414</v>
      </c>
      <c r="AR14" s="296"/>
      <c r="AS14" s="296"/>
      <c r="AT14" s="296"/>
      <c r="AU14" s="296"/>
      <c r="AV14" s="296"/>
      <c r="AW14" s="304" t="s">
        <v>52</v>
      </c>
      <c r="AX14" s="305"/>
      <c r="AY14" s="305"/>
      <c r="AZ14" s="305"/>
      <c r="BA14" s="305"/>
      <c r="BB14" s="305"/>
      <c r="BC14" s="305"/>
      <c r="BD14" s="305"/>
      <c r="BE14" s="305"/>
      <c r="BF14" s="305"/>
      <c r="BG14" s="305"/>
      <c r="BH14" s="305"/>
      <c r="BI14" s="305"/>
      <c r="BJ14" s="305"/>
      <c r="BK14" s="305"/>
      <c r="BL14" s="305"/>
      <c r="BM14" s="305"/>
      <c r="BN14" s="305"/>
      <c r="BO14" s="305"/>
      <c r="BP14" s="305"/>
      <c r="BQ14" s="305"/>
      <c r="BR14" s="305"/>
      <c r="BS14" s="305"/>
      <c r="BT14" s="305"/>
      <c r="BU14" s="305"/>
      <c r="BV14" s="305"/>
      <c r="BW14" s="305"/>
      <c r="BX14" s="305"/>
      <c r="BY14" s="305"/>
      <c r="BZ14" s="305"/>
      <c r="CA14" s="305"/>
      <c r="CB14" s="305"/>
      <c r="CC14" s="306"/>
      <c r="CD14" s="296" t="s">
        <v>416</v>
      </c>
      <c r="CE14" s="296"/>
      <c r="CF14" s="296"/>
      <c r="CG14" s="296"/>
      <c r="CH14" s="296"/>
      <c r="CI14" s="296"/>
      <c r="CJ14" s="296"/>
      <c r="CK14" s="296"/>
      <c r="CL14" s="296" t="s">
        <v>415</v>
      </c>
      <c r="CM14" s="296"/>
      <c r="CN14" s="296"/>
      <c r="CO14" s="296"/>
      <c r="CP14" s="296"/>
      <c r="CQ14" s="296"/>
      <c r="CR14" s="296"/>
      <c r="CS14" s="296"/>
      <c r="CT14" s="305" t="s">
        <v>414</v>
      </c>
      <c r="CU14" s="305"/>
      <c r="CV14" s="305"/>
      <c r="CW14" s="305"/>
      <c r="CX14" s="305"/>
      <c r="CY14" s="305"/>
      <c r="CZ14" s="305"/>
      <c r="DA14" s="305"/>
      <c r="DB14" s="305"/>
      <c r="DC14" s="305"/>
      <c r="DD14" s="305"/>
      <c r="DE14" s="305"/>
      <c r="DF14" s="305"/>
      <c r="DG14" s="305"/>
      <c r="DH14" s="305"/>
      <c r="DI14" s="305"/>
      <c r="DJ14" s="305"/>
      <c r="DK14" s="305"/>
      <c r="DL14" s="305"/>
      <c r="DM14" s="305"/>
      <c r="DN14" s="305"/>
      <c r="DO14" s="305"/>
      <c r="DP14" s="305"/>
      <c r="DQ14" s="305"/>
      <c r="DR14" s="305"/>
      <c r="DS14" s="305"/>
      <c r="DT14" s="305"/>
      <c r="DU14" s="305"/>
      <c r="DV14" s="305"/>
      <c r="DW14" s="305"/>
      <c r="DX14" s="305"/>
      <c r="DY14" s="305"/>
      <c r="DZ14" s="305"/>
      <c r="EA14" s="305"/>
      <c r="EB14" s="305"/>
      <c r="EC14" s="305"/>
      <c r="ED14" s="305"/>
      <c r="EE14" s="305"/>
      <c r="EF14" s="305"/>
      <c r="EG14" s="305"/>
      <c r="EH14" s="305"/>
      <c r="EI14" s="305"/>
      <c r="EJ14" s="305"/>
      <c r="EK14" s="305"/>
      <c r="EL14" s="305"/>
      <c r="EM14" s="305"/>
      <c r="EN14" s="305"/>
      <c r="EO14" s="305"/>
      <c r="EP14" s="305"/>
      <c r="EQ14" s="305"/>
      <c r="ER14" s="305"/>
      <c r="ES14" s="305"/>
      <c r="ET14" s="305"/>
      <c r="EU14" s="305"/>
      <c r="EV14" s="305"/>
      <c r="EW14" s="305"/>
      <c r="EX14" s="305"/>
      <c r="EY14" s="305"/>
      <c r="EZ14" s="305"/>
      <c r="FA14" s="305"/>
      <c r="FB14" s="305"/>
      <c r="FC14" s="305"/>
      <c r="FD14" s="305"/>
      <c r="FE14" s="305"/>
      <c r="FF14" s="305"/>
      <c r="FG14" s="305"/>
      <c r="FH14" s="305"/>
      <c r="FI14" s="305"/>
      <c r="FJ14" s="305"/>
      <c r="FK14" s="305"/>
      <c r="FL14" s="305"/>
      <c r="FM14" s="305"/>
      <c r="FN14" s="305"/>
      <c r="FO14" s="305"/>
      <c r="FP14" s="305"/>
      <c r="FQ14" s="305"/>
      <c r="FR14" s="305"/>
      <c r="FS14" s="305"/>
      <c r="FT14" s="305"/>
      <c r="FU14" s="305"/>
      <c r="FV14" s="305"/>
      <c r="FW14" s="305"/>
      <c r="FX14" s="305"/>
      <c r="FY14" s="305"/>
      <c r="FZ14" s="305"/>
      <c r="GA14" s="305"/>
      <c r="GB14" s="305"/>
      <c r="GC14" s="305"/>
      <c r="GD14" s="305"/>
      <c r="GE14" s="305"/>
      <c r="GF14" s="305"/>
      <c r="GG14" s="305"/>
      <c r="GH14" s="305"/>
      <c r="GI14" s="305"/>
      <c r="GJ14" s="305"/>
      <c r="GK14" s="305"/>
      <c r="GL14" s="305"/>
      <c r="GM14" s="305"/>
      <c r="GN14" s="306"/>
      <c r="GO14" s="296"/>
      <c r="GP14" s="296"/>
      <c r="GQ14" s="296"/>
      <c r="GR14" s="296"/>
      <c r="GS14" s="296"/>
      <c r="GT14" s="296"/>
      <c r="GU14" s="296"/>
      <c r="GV14" s="296"/>
      <c r="GW14" s="296"/>
    </row>
    <row r="15" spans="1:205" s="2" customFormat="1" ht="10.5" x14ac:dyDescent="0.2">
      <c r="A15" s="296"/>
      <c r="B15" s="296"/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96"/>
      <c r="Y15" s="296"/>
      <c r="Z15" s="296"/>
      <c r="AA15" s="296"/>
      <c r="AB15" s="296"/>
      <c r="AC15" s="296"/>
      <c r="AD15" s="296"/>
      <c r="AE15" s="296"/>
      <c r="AF15" s="296"/>
      <c r="AG15" s="296"/>
      <c r="AH15" s="296"/>
      <c r="AI15" s="296"/>
      <c r="AJ15" s="296"/>
      <c r="AK15" s="296"/>
      <c r="AL15" s="296"/>
      <c r="AM15" s="296"/>
      <c r="AN15" s="296"/>
      <c r="AO15" s="296"/>
      <c r="AP15" s="296"/>
      <c r="AQ15" s="296"/>
      <c r="AR15" s="296"/>
      <c r="AS15" s="296"/>
      <c r="AT15" s="296"/>
      <c r="AU15" s="296"/>
      <c r="AV15" s="296"/>
      <c r="AW15" s="296" t="s">
        <v>413</v>
      </c>
      <c r="AX15" s="296"/>
      <c r="AY15" s="296"/>
      <c r="AZ15" s="296"/>
      <c r="BA15" s="296"/>
      <c r="BB15" s="296"/>
      <c r="BC15" s="296"/>
      <c r="BD15" s="296"/>
      <c r="BE15" s="296" t="s">
        <v>412</v>
      </c>
      <c r="BF15" s="296"/>
      <c r="BG15" s="296"/>
      <c r="BH15" s="296"/>
      <c r="BI15" s="296"/>
      <c r="BJ15" s="296"/>
      <c r="BK15" s="296"/>
      <c r="BL15" s="296"/>
      <c r="BM15" s="296" t="s">
        <v>411</v>
      </c>
      <c r="BN15" s="296"/>
      <c r="BO15" s="296"/>
      <c r="BP15" s="296"/>
      <c r="BQ15" s="296"/>
      <c r="BR15" s="296"/>
      <c r="BS15" s="296"/>
      <c r="BT15" s="296"/>
      <c r="BU15" s="296" t="s">
        <v>410</v>
      </c>
      <c r="BV15" s="296"/>
      <c r="BW15" s="296"/>
      <c r="BX15" s="296"/>
      <c r="BY15" s="296"/>
      <c r="BZ15" s="296"/>
      <c r="CA15" s="296"/>
      <c r="CB15" s="296"/>
      <c r="CC15" s="296"/>
      <c r="CD15" s="296" t="s">
        <v>409</v>
      </c>
      <c r="CE15" s="296"/>
      <c r="CF15" s="296"/>
      <c r="CG15" s="296"/>
      <c r="CH15" s="296"/>
      <c r="CI15" s="296"/>
      <c r="CJ15" s="296"/>
      <c r="CK15" s="296"/>
      <c r="CL15" s="296"/>
      <c r="CM15" s="296"/>
      <c r="CN15" s="296"/>
      <c r="CO15" s="296"/>
      <c r="CP15" s="296"/>
      <c r="CQ15" s="296"/>
      <c r="CR15" s="296"/>
      <c r="CS15" s="296"/>
      <c r="CT15" s="296" t="s">
        <v>408</v>
      </c>
      <c r="CU15" s="296"/>
      <c r="CV15" s="296"/>
      <c r="CW15" s="296"/>
      <c r="CX15" s="296"/>
      <c r="CY15" s="296"/>
      <c r="CZ15" s="296"/>
      <c r="DA15" s="296"/>
      <c r="DB15" s="296" t="s">
        <v>407</v>
      </c>
      <c r="DC15" s="296"/>
      <c r="DD15" s="296"/>
      <c r="DE15" s="296"/>
      <c r="DF15" s="296"/>
      <c r="DG15" s="296"/>
      <c r="DH15" s="296"/>
      <c r="DI15" s="296"/>
      <c r="DJ15" s="296" t="s">
        <v>406</v>
      </c>
      <c r="DK15" s="296"/>
      <c r="DL15" s="296"/>
      <c r="DM15" s="296"/>
      <c r="DN15" s="296"/>
      <c r="DO15" s="296"/>
      <c r="DP15" s="296"/>
      <c r="DQ15" s="296"/>
      <c r="DR15" s="296"/>
      <c r="DS15" s="296" t="s">
        <v>400</v>
      </c>
      <c r="DT15" s="296"/>
      <c r="DU15" s="296"/>
      <c r="DV15" s="296"/>
      <c r="DW15" s="296"/>
      <c r="DX15" s="296"/>
      <c r="DY15" s="296"/>
      <c r="DZ15" s="296"/>
      <c r="EA15" s="296" t="s">
        <v>405</v>
      </c>
      <c r="EB15" s="296"/>
      <c r="EC15" s="296"/>
      <c r="ED15" s="296"/>
      <c r="EE15" s="296"/>
      <c r="EF15" s="296"/>
      <c r="EG15" s="296"/>
      <c r="EH15" s="296"/>
      <c r="EI15" s="296" t="s">
        <v>404</v>
      </c>
      <c r="EJ15" s="296"/>
      <c r="EK15" s="296"/>
      <c r="EL15" s="296"/>
      <c r="EM15" s="296"/>
      <c r="EN15" s="296"/>
      <c r="EO15" s="296"/>
      <c r="EP15" s="296"/>
      <c r="EQ15" s="296"/>
      <c r="ER15" s="296" t="s">
        <v>403</v>
      </c>
      <c r="ES15" s="296"/>
      <c r="ET15" s="296"/>
      <c r="EU15" s="296"/>
      <c r="EV15" s="296"/>
      <c r="EW15" s="296"/>
      <c r="EX15" s="296"/>
      <c r="EY15" s="296"/>
      <c r="EZ15" s="296" t="s">
        <v>402</v>
      </c>
      <c r="FA15" s="296"/>
      <c r="FB15" s="296"/>
      <c r="FC15" s="296"/>
      <c r="FD15" s="296"/>
      <c r="FE15" s="296"/>
      <c r="FF15" s="296"/>
      <c r="FG15" s="296"/>
      <c r="FH15" s="296"/>
      <c r="FI15" s="296" t="s">
        <v>401</v>
      </c>
      <c r="FJ15" s="296"/>
      <c r="FK15" s="296"/>
      <c r="FL15" s="296"/>
      <c r="FM15" s="296"/>
      <c r="FN15" s="296"/>
      <c r="FO15" s="296"/>
      <c r="FP15" s="296"/>
      <c r="FQ15" s="296"/>
      <c r="FR15" s="296"/>
      <c r="FS15" s="296"/>
      <c r="FT15" s="296"/>
      <c r="FU15" s="296"/>
      <c r="FV15" s="296"/>
      <c r="FW15" s="296"/>
      <c r="FX15" s="296" t="s">
        <v>400</v>
      </c>
      <c r="FY15" s="296"/>
      <c r="FZ15" s="296"/>
      <c r="GA15" s="296"/>
      <c r="GB15" s="296"/>
      <c r="GC15" s="296"/>
      <c r="GD15" s="296"/>
      <c r="GE15" s="296"/>
      <c r="GF15" s="296" t="s">
        <v>48</v>
      </c>
      <c r="GG15" s="296"/>
      <c r="GH15" s="296"/>
      <c r="GI15" s="296"/>
      <c r="GJ15" s="296"/>
      <c r="GK15" s="296"/>
      <c r="GL15" s="296"/>
      <c r="GM15" s="296"/>
      <c r="GN15" s="296"/>
      <c r="GO15" s="296"/>
      <c r="GP15" s="296"/>
      <c r="GQ15" s="296"/>
      <c r="GR15" s="296"/>
      <c r="GS15" s="296"/>
      <c r="GT15" s="296"/>
      <c r="GU15" s="296"/>
      <c r="GV15" s="296"/>
      <c r="GW15" s="296"/>
    </row>
    <row r="16" spans="1:205" s="2" customFormat="1" ht="10.5" x14ac:dyDescent="0.2">
      <c r="A16" s="296"/>
      <c r="B16" s="296"/>
      <c r="C16" s="296"/>
      <c r="D16" s="296"/>
      <c r="E16" s="296"/>
      <c r="F16" s="296"/>
      <c r="G16" s="296"/>
      <c r="H16" s="296"/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296"/>
      <c r="V16" s="296"/>
      <c r="W16" s="296"/>
      <c r="X16" s="296"/>
      <c r="Y16" s="296"/>
      <c r="Z16" s="296"/>
      <c r="AA16" s="296"/>
      <c r="AB16" s="296"/>
      <c r="AC16" s="296"/>
      <c r="AD16" s="296"/>
      <c r="AE16" s="296"/>
      <c r="AF16" s="296"/>
      <c r="AG16" s="296"/>
      <c r="AH16" s="296"/>
      <c r="AI16" s="296"/>
      <c r="AJ16" s="296"/>
      <c r="AK16" s="296"/>
      <c r="AL16" s="296"/>
      <c r="AM16" s="296"/>
      <c r="AN16" s="296"/>
      <c r="AO16" s="296"/>
      <c r="AP16" s="296"/>
      <c r="AQ16" s="296"/>
      <c r="AR16" s="296"/>
      <c r="AS16" s="296"/>
      <c r="AT16" s="296"/>
      <c r="AU16" s="296"/>
      <c r="AV16" s="296"/>
      <c r="AW16" s="296" t="s">
        <v>399</v>
      </c>
      <c r="AX16" s="296"/>
      <c r="AY16" s="296"/>
      <c r="AZ16" s="296"/>
      <c r="BA16" s="296"/>
      <c r="BB16" s="296"/>
      <c r="BC16" s="296"/>
      <c r="BD16" s="296"/>
      <c r="BE16" s="296" t="s">
        <v>398</v>
      </c>
      <c r="BF16" s="296"/>
      <c r="BG16" s="296"/>
      <c r="BH16" s="296"/>
      <c r="BI16" s="296"/>
      <c r="BJ16" s="296"/>
      <c r="BK16" s="296"/>
      <c r="BL16" s="296"/>
      <c r="BM16" s="296" t="s">
        <v>397</v>
      </c>
      <c r="BN16" s="296"/>
      <c r="BO16" s="296"/>
      <c r="BP16" s="296"/>
      <c r="BQ16" s="296"/>
      <c r="BR16" s="296"/>
      <c r="BS16" s="296"/>
      <c r="BT16" s="296"/>
      <c r="BU16" s="296" t="s">
        <v>396</v>
      </c>
      <c r="BV16" s="296"/>
      <c r="BW16" s="296"/>
      <c r="BX16" s="296"/>
      <c r="BY16" s="296"/>
      <c r="BZ16" s="296"/>
      <c r="CA16" s="296"/>
      <c r="CB16" s="296"/>
      <c r="CC16" s="296"/>
      <c r="CD16" s="296" t="s">
        <v>198</v>
      </c>
      <c r="CE16" s="296"/>
      <c r="CF16" s="296"/>
      <c r="CG16" s="296"/>
      <c r="CH16" s="296"/>
      <c r="CI16" s="296"/>
      <c r="CJ16" s="296"/>
      <c r="CK16" s="296"/>
      <c r="CL16" s="296"/>
      <c r="CM16" s="296"/>
      <c r="CN16" s="296"/>
      <c r="CO16" s="296"/>
      <c r="CP16" s="296"/>
      <c r="CQ16" s="296"/>
      <c r="CR16" s="296"/>
      <c r="CS16" s="296"/>
      <c r="CT16" s="296"/>
      <c r="CU16" s="296"/>
      <c r="CV16" s="296"/>
      <c r="CW16" s="296"/>
      <c r="CX16" s="296"/>
      <c r="CY16" s="296"/>
      <c r="CZ16" s="296"/>
      <c r="DA16" s="296"/>
      <c r="DB16" s="296" t="s">
        <v>395</v>
      </c>
      <c r="DC16" s="296"/>
      <c r="DD16" s="296"/>
      <c r="DE16" s="296"/>
      <c r="DF16" s="296"/>
      <c r="DG16" s="296"/>
      <c r="DH16" s="296"/>
      <c r="DI16" s="296"/>
      <c r="DJ16" s="296" t="s">
        <v>394</v>
      </c>
      <c r="DK16" s="296"/>
      <c r="DL16" s="296"/>
      <c r="DM16" s="296"/>
      <c r="DN16" s="296"/>
      <c r="DO16" s="296"/>
      <c r="DP16" s="296"/>
      <c r="DQ16" s="296"/>
      <c r="DR16" s="296"/>
      <c r="DS16" s="296" t="s">
        <v>393</v>
      </c>
      <c r="DT16" s="296"/>
      <c r="DU16" s="296"/>
      <c r="DV16" s="296"/>
      <c r="DW16" s="296"/>
      <c r="DX16" s="296"/>
      <c r="DY16" s="296"/>
      <c r="DZ16" s="296"/>
      <c r="EA16" s="296" t="s">
        <v>331</v>
      </c>
      <c r="EB16" s="296"/>
      <c r="EC16" s="296"/>
      <c r="ED16" s="296"/>
      <c r="EE16" s="296"/>
      <c r="EF16" s="296"/>
      <c r="EG16" s="296"/>
      <c r="EH16" s="296"/>
      <c r="EI16" s="296" t="s">
        <v>392</v>
      </c>
      <c r="EJ16" s="296"/>
      <c r="EK16" s="296"/>
      <c r="EL16" s="296"/>
      <c r="EM16" s="296"/>
      <c r="EN16" s="296"/>
      <c r="EO16" s="296"/>
      <c r="EP16" s="296"/>
      <c r="EQ16" s="296"/>
      <c r="ER16" s="296" t="s">
        <v>391</v>
      </c>
      <c r="ES16" s="296"/>
      <c r="ET16" s="296"/>
      <c r="EU16" s="296"/>
      <c r="EV16" s="296"/>
      <c r="EW16" s="296"/>
      <c r="EX16" s="296"/>
      <c r="EY16" s="296"/>
      <c r="EZ16" s="296" t="s">
        <v>381</v>
      </c>
      <c r="FA16" s="296"/>
      <c r="FB16" s="296"/>
      <c r="FC16" s="296"/>
      <c r="FD16" s="296"/>
      <c r="FE16" s="296"/>
      <c r="FF16" s="296"/>
      <c r="FG16" s="296"/>
      <c r="FH16" s="296"/>
      <c r="FI16" s="296" t="s">
        <v>390</v>
      </c>
      <c r="FJ16" s="296"/>
      <c r="FK16" s="296"/>
      <c r="FL16" s="296"/>
      <c r="FM16" s="296"/>
      <c r="FN16" s="296"/>
      <c r="FO16" s="296"/>
      <c r="FP16" s="296"/>
      <c r="FQ16" s="296"/>
      <c r="FR16" s="296"/>
      <c r="FS16" s="296"/>
      <c r="FT16" s="296"/>
      <c r="FU16" s="296"/>
      <c r="FV16" s="296"/>
      <c r="FW16" s="296"/>
      <c r="FX16" s="296" t="s">
        <v>389</v>
      </c>
      <c r="FY16" s="296"/>
      <c r="FZ16" s="296"/>
      <c r="GA16" s="296"/>
      <c r="GB16" s="296"/>
      <c r="GC16" s="296"/>
      <c r="GD16" s="296"/>
      <c r="GE16" s="296"/>
      <c r="GF16" s="296"/>
      <c r="GG16" s="296"/>
      <c r="GH16" s="296"/>
      <c r="GI16" s="296"/>
      <c r="GJ16" s="296"/>
      <c r="GK16" s="296"/>
      <c r="GL16" s="296"/>
      <c r="GM16" s="296"/>
      <c r="GN16" s="296"/>
      <c r="GO16" s="296"/>
      <c r="GP16" s="296"/>
      <c r="GQ16" s="296"/>
      <c r="GR16" s="296"/>
      <c r="GS16" s="296"/>
      <c r="GT16" s="296"/>
      <c r="GU16" s="296"/>
      <c r="GV16" s="296"/>
      <c r="GW16" s="296"/>
    </row>
    <row r="17" spans="1:205" s="2" customFormat="1" ht="10.5" x14ac:dyDescent="0.2">
      <c r="A17" s="296"/>
      <c r="B17" s="296"/>
      <c r="C17" s="296"/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296"/>
      <c r="Y17" s="296"/>
      <c r="Z17" s="296"/>
      <c r="AA17" s="296"/>
      <c r="AB17" s="296"/>
      <c r="AC17" s="296"/>
      <c r="AD17" s="296"/>
      <c r="AE17" s="296"/>
      <c r="AF17" s="296"/>
      <c r="AG17" s="296"/>
      <c r="AH17" s="296"/>
      <c r="AI17" s="296"/>
      <c r="AJ17" s="296"/>
      <c r="AK17" s="296"/>
      <c r="AL17" s="296"/>
      <c r="AM17" s="296"/>
      <c r="AN17" s="296"/>
      <c r="AO17" s="296"/>
      <c r="AP17" s="296"/>
      <c r="AQ17" s="296"/>
      <c r="AR17" s="296"/>
      <c r="AS17" s="296"/>
      <c r="AT17" s="296"/>
      <c r="AU17" s="296"/>
      <c r="AV17" s="296"/>
      <c r="AW17" s="296" t="s">
        <v>388</v>
      </c>
      <c r="AX17" s="296"/>
      <c r="AY17" s="296"/>
      <c r="AZ17" s="296"/>
      <c r="BA17" s="296"/>
      <c r="BB17" s="296"/>
      <c r="BC17" s="296"/>
      <c r="BD17" s="296"/>
      <c r="BE17" s="296" t="s">
        <v>387</v>
      </c>
      <c r="BF17" s="296"/>
      <c r="BG17" s="296"/>
      <c r="BH17" s="296"/>
      <c r="BI17" s="296"/>
      <c r="BJ17" s="296"/>
      <c r="BK17" s="296"/>
      <c r="BL17" s="296"/>
      <c r="BM17" s="296" t="s">
        <v>386</v>
      </c>
      <c r="BN17" s="296"/>
      <c r="BO17" s="296"/>
      <c r="BP17" s="296"/>
      <c r="BQ17" s="296"/>
      <c r="BR17" s="296"/>
      <c r="BS17" s="296"/>
      <c r="BT17" s="296"/>
      <c r="BU17" s="296"/>
      <c r="BV17" s="296"/>
      <c r="BW17" s="296"/>
      <c r="BX17" s="296"/>
      <c r="BY17" s="296"/>
      <c r="BZ17" s="296"/>
      <c r="CA17" s="296"/>
      <c r="CB17" s="296"/>
      <c r="CC17" s="296"/>
      <c r="CD17" s="296"/>
      <c r="CE17" s="296"/>
      <c r="CF17" s="296"/>
      <c r="CG17" s="296"/>
      <c r="CH17" s="296"/>
      <c r="CI17" s="296"/>
      <c r="CJ17" s="296"/>
      <c r="CK17" s="296"/>
      <c r="CL17" s="296"/>
      <c r="CM17" s="296"/>
      <c r="CN17" s="296"/>
      <c r="CO17" s="296"/>
      <c r="CP17" s="296"/>
      <c r="CQ17" s="296"/>
      <c r="CR17" s="296"/>
      <c r="CS17" s="296"/>
      <c r="CT17" s="296"/>
      <c r="CU17" s="296"/>
      <c r="CV17" s="296"/>
      <c r="CW17" s="296"/>
      <c r="CX17" s="296"/>
      <c r="CY17" s="296"/>
      <c r="CZ17" s="296"/>
      <c r="DA17" s="296"/>
      <c r="DB17" s="296" t="s">
        <v>385</v>
      </c>
      <c r="DC17" s="296"/>
      <c r="DD17" s="296"/>
      <c r="DE17" s="296"/>
      <c r="DF17" s="296"/>
      <c r="DG17" s="296"/>
      <c r="DH17" s="296"/>
      <c r="DI17" s="296"/>
      <c r="DJ17" s="296" t="s">
        <v>384</v>
      </c>
      <c r="DK17" s="296"/>
      <c r="DL17" s="296"/>
      <c r="DM17" s="296"/>
      <c r="DN17" s="296"/>
      <c r="DO17" s="296"/>
      <c r="DP17" s="296"/>
      <c r="DQ17" s="296"/>
      <c r="DR17" s="296"/>
      <c r="DS17" s="296" t="s">
        <v>383</v>
      </c>
      <c r="DT17" s="296"/>
      <c r="DU17" s="296"/>
      <c r="DV17" s="296"/>
      <c r="DW17" s="296"/>
      <c r="DX17" s="296"/>
      <c r="DY17" s="296"/>
      <c r="DZ17" s="296"/>
      <c r="EA17" s="296"/>
      <c r="EB17" s="296"/>
      <c r="EC17" s="296"/>
      <c r="ED17" s="296"/>
      <c r="EE17" s="296"/>
      <c r="EF17" s="296"/>
      <c r="EG17" s="296"/>
      <c r="EH17" s="296"/>
      <c r="EI17" s="296" t="s">
        <v>382</v>
      </c>
      <c r="EJ17" s="296"/>
      <c r="EK17" s="296"/>
      <c r="EL17" s="296"/>
      <c r="EM17" s="296"/>
      <c r="EN17" s="296"/>
      <c r="EO17" s="296"/>
      <c r="EP17" s="296"/>
      <c r="EQ17" s="296"/>
      <c r="ER17" s="296" t="s">
        <v>381</v>
      </c>
      <c r="ES17" s="296"/>
      <c r="ET17" s="296"/>
      <c r="EU17" s="296"/>
      <c r="EV17" s="296"/>
      <c r="EW17" s="296"/>
      <c r="EX17" s="296"/>
      <c r="EY17" s="296"/>
      <c r="EZ17" s="296" t="s">
        <v>380</v>
      </c>
      <c r="FA17" s="296"/>
      <c r="FB17" s="296"/>
      <c r="FC17" s="296"/>
      <c r="FD17" s="296"/>
      <c r="FE17" s="296"/>
      <c r="FF17" s="296"/>
      <c r="FG17" s="296"/>
      <c r="FH17" s="296"/>
      <c r="FI17" s="296" t="s">
        <v>379</v>
      </c>
      <c r="FJ17" s="296"/>
      <c r="FK17" s="296"/>
      <c r="FL17" s="296"/>
      <c r="FM17" s="296"/>
      <c r="FN17" s="296"/>
      <c r="FO17" s="296"/>
      <c r="FP17" s="296"/>
      <c r="FQ17" s="296"/>
      <c r="FR17" s="296"/>
      <c r="FS17" s="296"/>
      <c r="FT17" s="296"/>
      <c r="FU17" s="296"/>
      <c r="FV17" s="296"/>
      <c r="FW17" s="296"/>
      <c r="FX17" s="296" t="s">
        <v>378</v>
      </c>
      <c r="FY17" s="296"/>
      <c r="FZ17" s="296"/>
      <c r="GA17" s="296"/>
      <c r="GB17" s="296"/>
      <c r="GC17" s="296"/>
      <c r="GD17" s="296"/>
      <c r="GE17" s="296"/>
      <c r="GF17" s="296"/>
      <c r="GG17" s="296"/>
      <c r="GH17" s="296"/>
      <c r="GI17" s="296"/>
      <c r="GJ17" s="296"/>
      <c r="GK17" s="296"/>
      <c r="GL17" s="296"/>
      <c r="GM17" s="296"/>
      <c r="GN17" s="296"/>
      <c r="GO17" s="296"/>
      <c r="GP17" s="296"/>
      <c r="GQ17" s="296"/>
      <c r="GR17" s="296"/>
      <c r="GS17" s="296"/>
      <c r="GT17" s="296"/>
      <c r="GU17" s="296"/>
      <c r="GV17" s="296"/>
      <c r="GW17" s="296"/>
    </row>
    <row r="18" spans="1:205" s="2" customFormat="1" ht="10.5" x14ac:dyDescent="0.2">
      <c r="A18" s="296"/>
      <c r="B18" s="296"/>
      <c r="C18" s="296"/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 t="s">
        <v>377</v>
      </c>
      <c r="BN18" s="296"/>
      <c r="BO18" s="296"/>
      <c r="BP18" s="296"/>
      <c r="BQ18" s="296"/>
      <c r="BR18" s="296"/>
      <c r="BS18" s="296"/>
      <c r="BT18" s="296"/>
      <c r="BU18" s="296"/>
      <c r="BV18" s="296"/>
      <c r="BW18" s="296"/>
      <c r="BX18" s="296"/>
      <c r="BY18" s="296"/>
      <c r="BZ18" s="296"/>
      <c r="CA18" s="296"/>
      <c r="CB18" s="296"/>
      <c r="CC18" s="296"/>
      <c r="CD18" s="296"/>
      <c r="CE18" s="296"/>
      <c r="CF18" s="296"/>
      <c r="CG18" s="296"/>
      <c r="CH18" s="296"/>
      <c r="CI18" s="296"/>
      <c r="CJ18" s="296"/>
      <c r="CK18" s="296"/>
      <c r="CL18" s="296"/>
      <c r="CM18" s="296"/>
      <c r="CN18" s="296"/>
      <c r="CO18" s="296"/>
      <c r="CP18" s="296"/>
      <c r="CQ18" s="296"/>
      <c r="CR18" s="296"/>
      <c r="CS18" s="296"/>
      <c r="CT18" s="296"/>
      <c r="CU18" s="296"/>
      <c r="CV18" s="296"/>
      <c r="CW18" s="296"/>
      <c r="CX18" s="296"/>
      <c r="CY18" s="296"/>
      <c r="CZ18" s="296"/>
      <c r="DA18" s="296"/>
      <c r="DB18" s="296" t="s">
        <v>376</v>
      </c>
      <c r="DC18" s="296"/>
      <c r="DD18" s="296"/>
      <c r="DE18" s="296"/>
      <c r="DF18" s="296"/>
      <c r="DG18" s="296"/>
      <c r="DH18" s="296"/>
      <c r="DI18" s="296"/>
      <c r="DJ18" s="296" t="s">
        <v>375</v>
      </c>
      <c r="DK18" s="296"/>
      <c r="DL18" s="296"/>
      <c r="DM18" s="296"/>
      <c r="DN18" s="296"/>
      <c r="DO18" s="296"/>
      <c r="DP18" s="296"/>
      <c r="DQ18" s="296"/>
      <c r="DR18" s="296"/>
      <c r="DS18" s="296"/>
      <c r="DT18" s="296"/>
      <c r="DU18" s="296"/>
      <c r="DV18" s="296"/>
      <c r="DW18" s="296"/>
      <c r="DX18" s="296"/>
      <c r="DY18" s="296"/>
      <c r="DZ18" s="296"/>
      <c r="EA18" s="296"/>
      <c r="EB18" s="296"/>
      <c r="EC18" s="296"/>
      <c r="ED18" s="296"/>
      <c r="EE18" s="296"/>
      <c r="EF18" s="296"/>
      <c r="EG18" s="296"/>
      <c r="EH18" s="296"/>
      <c r="EI18" s="296" t="s">
        <v>374</v>
      </c>
      <c r="EJ18" s="296"/>
      <c r="EK18" s="296"/>
      <c r="EL18" s="296"/>
      <c r="EM18" s="296"/>
      <c r="EN18" s="296"/>
      <c r="EO18" s="296"/>
      <c r="EP18" s="296"/>
      <c r="EQ18" s="296"/>
      <c r="ER18" s="296"/>
      <c r="ES18" s="296"/>
      <c r="ET18" s="296"/>
      <c r="EU18" s="296"/>
      <c r="EV18" s="296"/>
      <c r="EW18" s="296"/>
      <c r="EX18" s="296"/>
      <c r="EY18" s="296"/>
      <c r="EZ18" s="296" t="s">
        <v>373</v>
      </c>
      <c r="FA18" s="296"/>
      <c r="FB18" s="296"/>
      <c r="FC18" s="296"/>
      <c r="FD18" s="296"/>
      <c r="FE18" s="296"/>
      <c r="FF18" s="296"/>
      <c r="FG18" s="296"/>
      <c r="FH18" s="296"/>
      <c r="FI18" s="296" t="s">
        <v>372</v>
      </c>
      <c r="FJ18" s="296"/>
      <c r="FK18" s="296"/>
      <c r="FL18" s="296"/>
      <c r="FM18" s="296"/>
      <c r="FN18" s="296"/>
      <c r="FO18" s="296"/>
      <c r="FP18" s="296"/>
      <c r="FQ18" s="296"/>
      <c r="FR18" s="296"/>
      <c r="FS18" s="296"/>
      <c r="FT18" s="296"/>
      <c r="FU18" s="296"/>
      <c r="FV18" s="296"/>
      <c r="FW18" s="296"/>
      <c r="FX18" s="296" t="s">
        <v>371</v>
      </c>
      <c r="FY18" s="296"/>
      <c r="FZ18" s="296"/>
      <c r="GA18" s="296"/>
      <c r="GB18" s="296"/>
      <c r="GC18" s="296"/>
      <c r="GD18" s="296"/>
      <c r="GE18" s="296"/>
      <c r="GF18" s="296"/>
      <c r="GG18" s="296"/>
      <c r="GH18" s="296"/>
      <c r="GI18" s="296"/>
      <c r="GJ18" s="296"/>
      <c r="GK18" s="296"/>
      <c r="GL18" s="296"/>
      <c r="GM18" s="296"/>
      <c r="GN18" s="296"/>
      <c r="GO18" s="296"/>
      <c r="GP18" s="296"/>
      <c r="GQ18" s="296"/>
      <c r="GR18" s="296"/>
      <c r="GS18" s="296"/>
      <c r="GT18" s="296"/>
      <c r="GU18" s="296"/>
      <c r="GV18" s="296"/>
      <c r="GW18" s="296"/>
    </row>
    <row r="19" spans="1:205" s="2" customFormat="1" ht="10.5" x14ac:dyDescent="0.2">
      <c r="A19" s="296"/>
      <c r="B19" s="296"/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 t="s">
        <v>370</v>
      </c>
      <c r="BN19" s="296"/>
      <c r="BO19" s="296"/>
      <c r="BP19" s="296"/>
      <c r="BQ19" s="296"/>
      <c r="BR19" s="296"/>
      <c r="BS19" s="296"/>
      <c r="BT19" s="296"/>
      <c r="BU19" s="296"/>
      <c r="BV19" s="296"/>
      <c r="BW19" s="296"/>
      <c r="BX19" s="296"/>
      <c r="BY19" s="296"/>
      <c r="BZ19" s="296"/>
      <c r="CA19" s="296"/>
      <c r="CB19" s="296"/>
      <c r="CC19" s="296"/>
      <c r="CD19" s="296"/>
      <c r="CE19" s="296"/>
      <c r="CF19" s="296"/>
      <c r="CG19" s="296"/>
      <c r="CH19" s="296"/>
      <c r="CI19" s="296"/>
      <c r="CJ19" s="296"/>
      <c r="CK19" s="296"/>
      <c r="CL19" s="296"/>
      <c r="CM19" s="296"/>
      <c r="CN19" s="296"/>
      <c r="CO19" s="296"/>
      <c r="CP19" s="296"/>
      <c r="CQ19" s="296"/>
      <c r="CR19" s="296"/>
      <c r="CS19" s="296"/>
      <c r="CT19" s="296"/>
      <c r="CU19" s="296"/>
      <c r="CV19" s="296"/>
      <c r="CW19" s="296"/>
      <c r="CX19" s="296"/>
      <c r="CY19" s="296"/>
      <c r="CZ19" s="296"/>
      <c r="DA19" s="296"/>
      <c r="DB19" s="296"/>
      <c r="DC19" s="296"/>
      <c r="DD19" s="296"/>
      <c r="DE19" s="296"/>
      <c r="DF19" s="296"/>
      <c r="DG19" s="296"/>
      <c r="DH19" s="296"/>
      <c r="DI19" s="296"/>
      <c r="DJ19" s="296" t="s">
        <v>369</v>
      </c>
      <c r="DK19" s="296"/>
      <c r="DL19" s="296"/>
      <c r="DM19" s="296"/>
      <c r="DN19" s="296"/>
      <c r="DO19" s="296"/>
      <c r="DP19" s="296"/>
      <c r="DQ19" s="296"/>
      <c r="DR19" s="296"/>
      <c r="DS19" s="296"/>
      <c r="DT19" s="296"/>
      <c r="DU19" s="296"/>
      <c r="DV19" s="296"/>
      <c r="DW19" s="296"/>
      <c r="DX19" s="296"/>
      <c r="DY19" s="296"/>
      <c r="DZ19" s="296"/>
      <c r="EA19" s="296"/>
      <c r="EB19" s="296"/>
      <c r="EC19" s="296"/>
      <c r="ED19" s="296"/>
      <c r="EE19" s="296"/>
      <c r="EF19" s="296"/>
      <c r="EG19" s="296"/>
      <c r="EH19" s="296"/>
      <c r="EI19" s="296" t="s">
        <v>368</v>
      </c>
      <c r="EJ19" s="296"/>
      <c r="EK19" s="296"/>
      <c r="EL19" s="296"/>
      <c r="EM19" s="296"/>
      <c r="EN19" s="296"/>
      <c r="EO19" s="296"/>
      <c r="EP19" s="296"/>
      <c r="EQ19" s="296"/>
      <c r="ER19" s="296"/>
      <c r="ES19" s="296"/>
      <c r="ET19" s="296"/>
      <c r="EU19" s="296"/>
      <c r="EV19" s="296"/>
      <c r="EW19" s="296"/>
      <c r="EX19" s="296"/>
      <c r="EY19" s="296"/>
      <c r="EZ19" s="296"/>
      <c r="FA19" s="296"/>
      <c r="FB19" s="296"/>
      <c r="FC19" s="296"/>
      <c r="FD19" s="296"/>
      <c r="FE19" s="296"/>
      <c r="FF19" s="296"/>
      <c r="FG19" s="296"/>
      <c r="FH19" s="296"/>
      <c r="FI19" s="296" t="s">
        <v>367</v>
      </c>
      <c r="FJ19" s="296"/>
      <c r="FK19" s="296"/>
      <c r="FL19" s="296"/>
      <c r="FM19" s="296"/>
      <c r="FN19" s="296"/>
      <c r="FO19" s="296"/>
      <c r="FP19" s="296"/>
      <c r="FQ19" s="296"/>
      <c r="FR19" s="296"/>
      <c r="FS19" s="296"/>
      <c r="FT19" s="296"/>
      <c r="FU19" s="296"/>
      <c r="FV19" s="296"/>
      <c r="FW19" s="296"/>
      <c r="FX19" s="296"/>
      <c r="FY19" s="296"/>
      <c r="FZ19" s="296"/>
      <c r="GA19" s="296"/>
      <c r="GB19" s="296"/>
      <c r="GC19" s="296"/>
      <c r="GD19" s="296"/>
      <c r="GE19" s="296"/>
      <c r="GF19" s="296"/>
      <c r="GG19" s="296"/>
      <c r="GH19" s="296"/>
      <c r="GI19" s="296"/>
      <c r="GJ19" s="296"/>
      <c r="GK19" s="296"/>
      <c r="GL19" s="296"/>
      <c r="GM19" s="296"/>
      <c r="GN19" s="296"/>
      <c r="GO19" s="296"/>
      <c r="GP19" s="296"/>
      <c r="GQ19" s="296"/>
      <c r="GR19" s="296"/>
      <c r="GS19" s="296"/>
      <c r="GT19" s="296"/>
      <c r="GU19" s="296"/>
      <c r="GV19" s="296"/>
      <c r="GW19" s="296"/>
    </row>
    <row r="20" spans="1:205" s="2" customFormat="1" ht="10.5" x14ac:dyDescent="0.2">
      <c r="A20" s="296"/>
      <c r="B20" s="296"/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 t="s">
        <v>366</v>
      </c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 t="s">
        <v>365</v>
      </c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</row>
    <row r="21" spans="1:205" s="2" customFormat="1" ht="10.5" x14ac:dyDescent="0.2">
      <c r="A21" s="296"/>
      <c r="B21" s="296"/>
      <c r="C21" s="296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6"/>
      <c r="BP21" s="296"/>
      <c r="BQ21" s="296"/>
      <c r="BR21" s="296"/>
      <c r="BS21" s="296"/>
      <c r="BT21" s="296"/>
      <c r="BU21" s="296"/>
      <c r="BV21" s="296"/>
      <c r="BW21" s="296"/>
      <c r="BX21" s="296"/>
      <c r="BY21" s="296"/>
      <c r="BZ21" s="296"/>
      <c r="CA21" s="296"/>
      <c r="CB21" s="296"/>
      <c r="CC21" s="296"/>
      <c r="CD21" s="296"/>
      <c r="CE21" s="296"/>
      <c r="CF21" s="296"/>
      <c r="CG21" s="296"/>
      <c r="CH21" s="296"/>
      <c r="CI21" s="296"/>
      <c r="CJ21" s="296"/>
      <c r="CK21" s="296"/>
      <c r="CL21" s="296"/>
      <c r="CM21" s="296"/>
      <c r="CN21" s="296"/>
      <c r="CO21" s="296"/>
      <c r="CP21" s="296"/>
      <c r="CQ21" s="296"/>
      <c r="CR21" s="296"/>
      <c r="CS21" s="296"/>
      <c r="CT21" s="296"/>
      <c r="CU21" s="296"/>
      <c r="CV21" s="296"/>
      <c r="CW21" s="296"/>
      <c r="CX21" s="296"/>
      <c r="CY21" s="296"/>
      <c r="CZ21" s="296"/>
      <c r="DA21" s="296"/>
      <c r="DB21" s="296"/>
      <c r="DC21" s="296"/>
      <c r="DD21" s="296"/>
      <c r="DE21" s="296"/>
      <c r="DF21" s="296"/>
      <c r="DG21" s="296"/>
      <c r="DH21" s="296"/>
      <c r="DI21" s="296"/>
      <c r="DJ21" s="296"/>
      <c r="DK21" s="296"/>
      <c r="DL21" s="296"/>
      <c r="DM21" s="296"/>
      <c r="DN21" s="296"/>
      <c r="DO21" s="296"/>
      <c r="DP21" s="296"/>
      <c r="DQ21" s="296"/>
      <c r="DR21" s="296"/>
      <c r="DS21" s="296"/>
      <c r="DT21" s="296"/>
      <c r="DU21" s="296"/>
      <c r="DV21" s="296"/>
      <c r="DW21" s="296"/>
      <c r="DX21" s="296"/>
      <c r="DY21" s="296"/>
      <c r="DZ21" s="296"/>
      <c r="EA21" s="296"/>
      <c r="EB21" s="296"/>
      <c r="EC21" s="296"/>
      <c r="ED21" s="296"/>
      <c r="EE21" s="296"/>
      <c r="EF21" s="296"/>
      <c r="EG21" s="296"/>
      <c r="EH21" s="296"/>
      <c r="EI21" s="296" t="s">
        <v>364</v>
      </c>
      <c r="EJ21" s="296"/>
      <c r="EK21" s="296"/>
      <c r="EL21" s="296"/>
      <c r="EM21" s="296"/>
      <c r="EN21" s="296"/>
      <c r="EO21" s="296"/>
      <c r="EP21" s="296"/>
      <c r="EQ21" s="296"/>
      <c r="ER21" s="296"/>
      <c r="ES21" s="296"/>
      <c r="ET21" s="296"/>
      <c r="EU21" s="296"/>
      <c r="EV21" s="296"/>
      <c r="EW21" s="296"/>
      <c r="EX21" s="296"/>
      <c r="EY21" s="296"/>
      <c r="EZ21" s="296"/>
      <c r="FA21" s="296"/>
      <c r="FB21" s="296"/>
      <c r="FC21" s="296"/>
      <c r="FD21" s="296"/>
      <c r="FE21" s="296"/>
      <c r="FF21" s="296"/>
      <c r="FG21" s="296"/>
      <c r="FH21" s="296"/>
      <c r="FI21" s="296" t="s">
        <v>363</v>
      </c>
      <c r="FJ21" s="296"/>
      <c r="FK21" s="296"/>
      <c r="FL21" s="296"/>
      <c r="FM21" s="296"/>
      <c r="FN21" s="296"/>
      <c r="FO21" s="296"/>
      <c r="FP21" s="296"/>
      <c r="FQ21" s="296"/>
      <c r="FR21" s="296"/>
      <c r="FS21" s="296"/>
      <c r="FT21" s="296"/>
      <c r="FU21" s="296"/>
      <c r="FV21" s="296"/>
      <c r="FW21" s="296"/>
      <c r="FX21" s="296"/>
      <c r="FY21" s="296"/>
      <c r="FZ21" s="296"/>
      <c r="GA21" s="296"/>
      <c r="GB21" s="296"/>
      <c r="GC21" s="296"/>
      <c r="GD21" s="296"/>
      <c r="GE21" s="296"/>
      <c r="GF21" s="296"/>
      <c r="GG21" s="296"/>
      <c r="GH21" s="296"/>
      <c r="GI21" s="296"/>
      <c r="GJ21" s="296"/>
      <c r="GK21" s="296"/>
      <c r="GL21" s="296"/>
      <c r="GM21" s="296"/>
      <c r="GN21" s="296"/>
      <c r="GO21" s="296"/>
      <c r="GP21" s="296"/>
      <c r="GQ21" s="296"/>
      <c r="GR21" s="296"/>
      <c r="GS21" s="296"/>
      <c r="GT21" s="296"/>
      <c r="GU21" s="296"/>
      <c r="GV21" s="296"/>
      <c r="GW21" s="296"/>
    </row>
    <row r="22" spans="1:205" s="2" customFormat="1" ht="10.5" x14ac:dyDescent="0.2">
      <c r="A22" s="296"/>
      <c r="B22" s="296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6"/>
      <c r="BP22" s="296"/>
      <c r="BQ22" s="296"/>
      <c r="BR22" s="296"/>
      <c r="BS22" s="296"/>
      <c r="BT22" s="296"/>
      <c r="BU22" s="296"/>
      <c r="BV22" s="296"/>
      <c r="BW22" s="296"/>
      <c r="BX22" s="296"/>
      <c r="BY22" s="296"/>
      <c r="BZ22" s="296"/>
      <c r="CA22" s="296"/>
      <c r="CB22" s="296"/>
      <c r="CC22" s="296"/>
      <c r="CD22" s="296"/>
      <c r="CE22" s="296"/>
      <c r="CF22" s="296"/>
      <c r="CG22" s="296"/>
      <c r="CH22" s="296"/>
      <c r="CI22" s="296"/>
      <c r="CJ22" s="296"/>
      <c r="CK22" s="296"/>
      <c r="CL22" s="296"/>
      <c r="CM22" s="296"/>
      <c r="CN22" s="296"/>
      <c r="CO22" s="296"/>
      <c r="CP22" s="296"/>
      <c r="CQ22" s="296"/>
      <c r="CR22" s="296"/>
      <c r="CS22" s="296"/>
      <c r="CT22" s="296"/>
      <c r="CU22" s="296"/>
      <c r="CV22" s="296"/>
      <c r="CW22" s="296"/>
      <c r="CX22" s="296"/>
      <c r="CY22" s="296"/>
      <c r="CZ22" s="296"/>
      <c r="DA22" s="296"/>
      <c r="DB22" s="296"/>
      <c r="DC22" s="296"/>
      <c r="DD22" s="296"/>
      <c r="DE22" s="296"/>
      <c r="DF22" s="296"/>
      <c r="DG22" s="296"/>
      <c r="DH22" s="296"/>
      <c r="DI22" s="296"/>
      <c r="DJ22" s="296"/>
      <c r="DK22" s="296"/>
      <c r="DL22" s="296"/>
      <c r="DM22" s="296"/>
      <c r="DN22" s="296"/>
      <c r="DO22" s="296"/>
      <c r="DP22" s="296"/>
      <c r="DQ22" s="296"/>
      <c r="DR22" s="296"/>
      <c r="DS22" s="296"/>
      <c r="DT22" s="296"/>
      <c r="DU22" s="296"/>
      <c r="DV22" s="296"/>
      <c r="DW22" s="296"/>
      <c r="DX22" s="296"/>
      <c r="DY22" s="296"/>
      <c r="DZ22" s="296"/>
      <c r="EA22" s="296"/>
      <c r="EB22" s="296"/>
      <c r="EC22" s="296"/>
      <c r="ED22" s="296"/>
      <c r="EE22" s="296"/>
      <c r="EF22" s="296"/>
      <c r="EG22" s="296"/>
      <c r="EH22" s="296"/>
      <c r="EI22" s="296"/>
      <c r="EJ22" s="296"/>
      <c r="EK22" s="296"/>
      <c r="EL22" s="296"/>
      <c r="EM22" s="296"/>
      <c r="EN22" s="296"/>
      <c r="EO22" s="296"/>
      <c r="EP22" s="296"/>
      <c r="EQ22" s="296"/>
      <c r="ER22" s="296"/>
      <c r="ES22" s="296"/>
      <c r="ET22" s="296"/>
      <c r="EU22" s="296"/>
      <c r="EV22" s="296"/>
      <c r="EW22" s="296"/>
      <c r="EX22" s="296"/>
      <c r="EY22" s="296"/>
      <c r="EZ22" s="296"/>
      <c r="FA22" s="296"/>
      <c r="FB22" s="296"/>
      <c r="FC22" s="296"/>
      <c r="FD22" s="296"/>
      <c r="FE22" s="296"/>
      <c r="FF22" s="296"/>
      <c r="FG22" s="296"/>
      <c r="FH22" s="296"/>
      <c r="FI22" s="296" t="s">
        <v>362</v>
      </c>
      <c r="FJ22" s="296"/>
      <c r="FK22" s="296"/>
      <c r="FL22" s="296"/>
      <c r="FM22" s="296"/>
      <c r="FN22" s="296"/>
      <c r="FO22" s="296"/>
      <c r="FP22" s="296"/>
      <c r="FQ22" s="296"/>
      <c r="FR22" s="296"/>
      <c r="FS22" s="296"/>
      <c r="FT22" s="296"/>
      <c r="FU22" s="296"/>
      <c r="FV22" s="296"/>
      <c r="FW22" s="296"/>
      <c r="FX22" s="296"/>
      <c r="FY22" s="296"/>
      <c r="FZ22" s="296"/>
      <c r="GA22" s="296"/>
      <c r="GB22" s="296"/>
      <c r="GC22" s="296"/>
      <c r="GD22" s="296"/>
      <c r="GE22" s="296"/>
      <c r="GF22" s="296"/>
      <c r="GG22" s="296"/>
      <c r="GH22" s="296"/>
      <c r="GI22" s="296"/>
      <c r="GJ22" s="296"/>
      <c r="GK22" s="296"/>
      <c r="GL22" s="296"/>
      <c r="GM22" s="296"/>
      <c r="GN22" s="296"/>
      <c r="GO22" s="296"/>
      <c r="GP22" s="296"/>
      <c r="GQ22" s="296"/>
      <c r="GR22" s="296"/>
      <c r="GS22" s="296"/>
      <c r="GT22" s="296"/>
      <c r="GU22" s="296"/>
      <c r="GV22" s="296"/>
      <c r="GW22" s="296"/>
    </row>
    <row r="23" spans="1:205" s="2" customFormat="1" ht="10.5" x14ac:dyDescent="0.2">
      <c r="A23" s="296"/>
      <c r="B23" s="296"/>
      <c r="C23" s="296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6"/>
      <c r="BP23" s="296"/>
      <c r="BQ23" s="296"/>
      <c r="BR23" s="296"/>
      <c r="BS23" s="296"/>
      <c r="BT23" s="296"/>
      <c r="BU23" s="296"/>
      <c r="BV23" s="296"/>
      <c r="BW23" s="296"/>
      <c r="BX23" s="296"/>
      <c r="BY23" s="296"/>
      <c r="BZ23" s="296"/>
      <c r="CA23" s="296"/>
      <c r="CB23" s="296"/>
      <c r="CC23" s="296"/>
      <c r="CD23" s="296"/>
      <c r="CE23" s="296"/>
      <c r="CF23" s="296"/>
      <c r="CG23" s="296"/>
      <c r="CH23" s="296"/>
      <c r="CI23" s="296"/>
      <c r="CJ23" s="296"/>
      <c r="CK23" s="296"/>
      <c r="CL23" s="296"/>
      <c r="CM23" s="296"/>
      <c r="CN23" s="296"/>
      <c r="CO23" s="296"/>
      <c r="CP23" s="296"/>
      <c r="CQ23" s="296"/>
      <c r="CR23" s="296"/>
      <c r="CS23" s="296"/>
      <c r="CT23" s="296"/>
      <c r="CU23" s="296"/>
      <c r="CV23" s="296"/>
      <c r="CW23" s="296"/>
      <c r="CX23" s="296"/>
      <c r="CY23" s="296"/>
      <c r="CZ23" s="296"/>
      <c r="DA23" s="296"/>
      <c r="DB23" s="296"/>
      <c r="DC23" s="296"/>
      <c r="DD23" s="296"/>
      <c r="DE23" s="296"/>
      <c r="DF23" s="296"/>
      <c r="DG23" s="296"/>
      <c r="DH23" s="296"/>
      <c r="DI23" s="296"/>
      <c r="DJ23" s="296"/>
      <c r="DK23" s="296"/>
      <c r="DL23" s="296"/>
      <c r="DM23" s="296"/>
      <c r="DN23" s="296"/>
      <c r="DO23" s="296"/>
      <c r="DP23" s="296"/>
      <c r="DQ23" s="296"/>
      <c r="DR23" s="296"/>
      <c r="DS23" s="296"/>
      <c r="DT23" s="296"/>
      <c r="DU23" s="296"/>
      <c r="DV23" s="296"/>
      <c r="DW23" s="296"/>
      <c r="DX23" s="296"/>
      <c r="DY23" s="296"/>
      <c r="DZ23" s="296"/>
      <c r="EA23" s="296"/>
      <c r="EB23" s="296"/>
      <c r="EC23" s="296"/>
      <c r="ED23" s="296"/>
      <c r="EE23" s="296"/>
      <c r="EF23" s="296"/>
      <c r="EG23" s="296"/>
      <c r="EH23" s="296"/>
      <c r="EI23" s="296"/>
      <c r="EJ23" s="296"/>
      <c r="EK23" s="296"/>
      <c r="EL23" s="296"/>
      <c r="EM23" s="296"/>
      <c r="EN23" s="296"/>
      <c r="EO23" s="296"/>
      <c r="EP23" s="296"/>
      <c r="EQ23" s="296"/>
      <c r="ER23" s="296"/>
      <c r="ES23" s="296"/>
      <c r="ET23" s="296"/>
      <c r="EU23" s="296"/>
      <c r="EV23" s="296"/>
      <c r="EW23" s="296"/>
      <c r="EX23" s="296"/>
      <c r="EY23" s="296"/>
      <c r="EZ23" s="296"/>
      <c r="FA23" s="296"/>
      <c r="FB23" s="296"/>
      <c r="FC23" s="296"/>
      <c r="FD23" s="296"/>
      <c r="FE23" s="296"/>
      <c r="FF23" s="296"/>
      <c r="FG23" s="296"/>
      <c r="FH23" s="296"/>
      <c r="FI23" s="296" t="s">
        <v>165</v>
      </c>
      <c r="FJ23" s="296"/>
      <c r="FK23" s="296"/>
      <c r="FL23" s="296"/>
      <c r="FM23" s="296"/>
      <c r="FN23" s="296"/>
      <c r="FO23" s="296"/>
      <c r="FP23" s="296"/>
      <c r="FQ23" s="296"/>
      <c r="FR23" s="296"/>
      <c r="FS23" s="296"/>
      <c r="FT23" s="296"/>
      <c r="FU23" s="296"/>
      <c r="FV23" s="296"/>
      <c r="FW23" s="296"/>
      <c r="FX23" s="296"/>
      <c r="FY23" s="296"/>
      <c r="FZ23" s="296"/>
      <c r="GA23" s="296"/>
      <c r="GB23" s="296"/>
      <c r="GC23" s="296"/>
      <c r="GD23" s="296"/>
      <c r="GE23" s="296"/>
      <c r="GF23" s="296"/>
      <c r="GG23" s="296"/>
      <c r="GH23" s="296"/>
      <c r="GI23" s="296"/>
      <c r="GJ23" s="296"/>
      <c r="GK23" s="296"/>
      <c r="GL23" s="296"/>
      <c r="GM23" s="296"/>
      <c r="GN23" s="296"/>
      <c r="GO23" s="296"/>
      <c r="GP23" s="296"/>
      <c r="GQ23" s="296"/>
      <c r="GR23" s="296"/>
      <c r="GS23" s="296"/>
      <c r="GT23" s="296"/>
      <c r="GU23" s="296"/>
      <c r="GV23" s="296"/>
      <c r="GW23" s="296"/>
    </row>
    <row r="24" spans="1:205" s="2" customFormat="1" ht="10.5" x14ac:dyDescent="0.2">
      <c r="A24" s="296"/>
      <c r="B24" s="296"/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6"/>
      <c r="BP24" s="296"/>
      <c r="BQ24" s="296"/>
      <c r="BR24" s="296"/>
      <c r="BS24" s="296"/>
      <c r="BT24" s="296"/>
      <c r="BU24" s="296"/>
      <c r="BV24" s="296"/>
      <c r="BW24" s="296"/>
      <c r="BX24" s="296"/>
      <c r="BY24" s="296"/>
      <c r="BZ24" s="296"/>
      <c r="CA24" s="296"/>
      <c r="CB24" s="296"/>
      <c r="CC24" s="296"/>
      <c r="CD24" s="296"/>
      <c r="CE24" s="296"/>
      <c r="CF24" s="296"/>
      <c r="CG24" s="296"/>
      <c r="CH24" s="296"/>
      <c r="CI24" s="296"/>
      <c r="CJ24" s="296"/>
      <c r="CK24" s="296"/>
      <c r="CL24" s="296"/>
      <c r="CM24" s="296"/>
      <c r="CN24" s="296"/>
      <c r="CO24" s="296"/>
      <c r="CP24" s="296"/>
      <c r="CQ24" s="296"/>
      <c r="CR24" s="296"/>
      <c r="CS24" s="296"/>
      <c r="CT24" s="296"/>
      <c r="CU24" s="296"/>
      <c r="CV24" s="296"/>
      <c r="CW24" s="296"/>
      <c r="CX24" s="296"/>
      <c r="CY24" s="296"/>
      <c r="CZ24" s="296"/>
      <c r="DA24" s="296"/>
      <c r="DB24" s="296"/>
      <c r="DC24" s="296"/>
      <c r="DD24" s="296"/>
      <c r="DE24" s="296"/>
      <c r="DF24" s="296"/>
      <c r="DG24" s="296"/>
      <c r="DH24" s="296"/>
      <c r="DI24" s="296"/>
      <c r="DJ24" s="296"/>
      <c r="DK24" s="296"/>
      <c r="DL24" s="296"/>
      <c r="DM24" s="296"/>
      <c r="DN24" s="296"/>
      <c r="DO24" s="296"/>
      <c r="DP24" s="296"/>
      <c r="DQ24" s="296"/>
      <c r="DR24" s="296"/>
      <c r="DS24" s="296"/>
      <c r="DT24" s="296"/>
      <c r="DU24" s="296"/>
      <c r="DV24" s="296"/>
      <c r="DW24" s="296"/>
      <c r="DX24" s="296"/>
      <c r="DY24" s="296"/>
      <c r="DZ24" s="296"/>
      <c r="EA24" s="296"/>
      <c r="EB24" s="296"/>
      <c r="EC24" s="296"/>
      <c r="ED24" s="296"/>
      <c r="EE24" s="296"/>
      <c r="EF24" s="296"/>
      <c r="EG24" s="296"/>
      <c r="EH24" s="296"/>
      <c r="EI24" s="296"/>
      <c r="EJ24" s="296"/>
      <c r="EK24" s="296"/>
      <c r="EL24" s="296"/>
      <c r="EM24" s="296"/>
      <c r="EN24" s="296"/>
      <c r="EO24" s="296"/>
      <c r="EP24" s="296"/>
      <c r="EQ24" s="296"/>
      <c r="ER24" s="296"/>
      <c r="ES24" s="296"/>
      <c r="ET24" s="296"/>
      <c r="EU24" s="296"/>
      <c r="EV24" s="296"/>
      <c r="EW24" s="296"/>
      <c r="EX24" s="296"/>
      <c r="EY24" s="296"/>
      <c r="EZ24" s="296"/>
      <c r="FA24" s="296"/>
      <c r="FB24" s="296"/>
      <c r="FC24" s="296"/>
      <c r="FD24" s="296"/>
      <c r="FE24" s="296"/>
      <c r="FF24" s="296"/>
      <c r="FG24" s="296"/>
      <c r="FH24" s="296"/>
      <c r="FI24" s="296" t="s">
        <v>361</v>
      </c>
      <c r="FJ24" s="296"/>
      <c r="FK24" s="296"/>
      <c r="FL24" s="296"/>
      <c r="FM24" s="296"/>
      <c r="FN24" s="296"/>
      <c r="FO24" s="296"/>
      <c r="FP24" s="296"/>
      <c r="FQ24" s="296"/>
      <c r="FR24" s="296"/>
      <c r="FS24" s="296"/>
      <c r="FT24" s="296"/>
      <c r="FU24" s="296"/>
      <c r="FV24" s="296"/>
      <c r="FW24" s="296"/>
      <c r="FX24" s="296"/>
      <c r="FY24" s="296"/>
      <c r="FZ24" s="296"/>
      <c r="GA24" s="296"/>
      <c r="GB24" s="296"/>
      <c r="GC24" s="296"/>
      <c r="GD24" s="296"/>
      <c r="GE24" s="296"/>
      <c r="GF24" s="296"/>
      <c r="GG24" s="296"/>
      <c r="GH24" s="296"/>
      <c r="GI24" s="296"/>
      <c r="GJ24" s="296"/>
      <c r="GK24" s="296"/>
      <c r="GL24" s="296"/>
      <c r="GM24" s="296"/>
      <c r="GN24" s="296"/>
      <c r="GO24" s="296"/>
      <c r="GP24" s="296"/>
      <c r="GQ24" s="296"/>
      <c r="GR24" s="296"/>
      <c r="GS24" s="296"/>
      <c r="GT24" s="296"/>
      <c r="GU24" s="296"/>
      <c r="GV24" s="296"/>
      <c r="GW24" s="296"/>
    </row>
    <row r="25" spans="1:205" s="2" customFormat="1" ht="10.5" x14ac:dyDescent="0.2">
      <c r="A25" s="296"/>
      <c r="B25" s="296"/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6"/>
      <c r="BP25" s="296"/>
      <c r="BQ25" s="296"/>
      <c r="BR25" s="296"/>
      <c r="BS25" s="296"/>
      <c r="BT25" s="296"/>
      <c r="BU25" s="296"/>
      <c r="BV25" s="296"/>
      <c r="BW25" s="296"/>
      <c r="BX25" s="296"/>
      <c r="BY25" s="296"/>
      <c r="BZ25" s="296"/>
      <c r="CA25" s="296"/>
      <c r="CB25" s="296"/>
      <c r="CC25" s="296"/>
      <c r="CD25" s="296"/>
      <c r="CE25" s="296"/>
      <c r="CF25" s="296"/>
      <c r="CG25" s="296"/>
      <c r="CH25" s="296"/>
      <c r="CI25" s="296"/>
      <c r="CJ25" s="296"/>
      <c r="CK25" s="296"/>
      <c r="CL25" s="296"/>
      <c r="CM25" s="296"/>
      <c r="CN25" s="296"/>
      <c r="CO25" s="296"/>
      <c r="CP25" s="296"/>
      <c r="CQ25" s="296"/>
      <c r="CR25" s="296"/>
      <c r="CS25" s="296"/>
      <c r="CT25" s="296"/>
      <c r="CU25" s="296"/>
      <c r="CV25" s="296"/>
      <c r="CW25" s="296"/>
      <c r="CX25" s="296"/>
      <c r="CY25" s="296"/>
      <c r="CZ25" s="296"/>
      <c r="DA25" s="296"/>
      <c r="DB25" s="296"/>
      <c r="DC25" s="296"/>
      <c r="DD25" s="296"/>
      <c r="DE25" s="296"/>
      <c r="DF25" s="296"/>
      <c r="DG25" s="296"/>
      <c r="DH25" s="296"/>
      <c r="DI25" s="296"/>
      <c r="DJ25" s="296"/>
      <c r="DK25" s="296"/>
      <c r="DL25" s="296"/>
      <c r="DM25" s="296"/>
      <c r="DN25" s="296"/>
      <c r="DO25" s="296"/>
      <c r="DP25" s="296"/>
      <c r="DQ25" s="296"/>
      <c r="DR25" s="296"/>
      <c r="DS25" s="296"/>
      <c r="DT25" s="296"/>
      <c r="DU25" s="296"/>
      <c r="DV25" s="296"/>
      <c r="DW25" s="296"/>
      <c r="DX25" s="296"/>
      <c r="DY25" s="296"/>
      <c r="DZ25" s="296"/>
      <c r="EA25" s="296"/>
      <c r="EB25" s="296"/>
      <c r="EC25" s="296"/>
      <c r="ED25" s="296"/>
      <c r="EE25" s="296"/>
      <c r="EF25" s="296"/>
      <c r="EG25" s="296"/>
      <c r="EH25" s="296"/>
      <c r="EI25" s="296"/>
      <c r="EJ25" s="296"/>
      <c r="EK25" s="296"/>
      <c r="EL25" s="296"/>
      <c r="EM25" s="296"/>
      <c r="EN25" s="296"/>
      <c r="EO25" s="296"/>
      <c r="EP25" s="296"/>
      <c r="EQ25" s="296"/>
      <c r="ER25" s="296"/>
      <c r="ES25" s="296"/>
      <c r="ET25" s="296"/>
      <c r="EU25" s="296"/>
      <c r="EV25" s="296"/>
      <c r="EW25" s="296"/>
      <c r="EX25" s="296"/>
      <c r="EY25" s="296"/>
      <c r="EZ25" s="296"/>
      <c r="FA25" s="296"/>
      <c r="FB25" s="296"/>
      <c r="FC25" s="296"/>
      <c r="FD25" s="296"/>
      <c r="FE25" s="296"/>
      <c r="FF25" s="296"/>
      <c r="FG25" s="296"/>
      <c r="FH25" s="296"/>
      <c r="FI25" s="296" t="s">
        <v>360</v>
      </c>
      <c r="FJ25" s="296"/>
      <c r="FK25" s="296"/>
      <c r="FL25" s="296"/>
      <c r="FM25" s="296"/>
      <c r="FN25" s="296"/>
      <c r="FO25" s="296"/>
      <c r="FP25" s="296"/>
      <c r="FQ25" s="296"/>
      <c r="FR25" s="296"/>
      <c r="FS25" s="296"/>
      <c r="FT25" s="296"/>
      <c r="FU25" s="296"/>
      <c r="FV25" s="296"/>
      <c r="FW25" s="296"/>
      <c r="FX25" s="296"/>
      <c r="FY25" s="296"/>
      <c r="FZ25" s="296"/>
      <c r="GA25" s="296"/>
      <c r="GB25" s="296"/>
      <c r="GC25" s="296"/>
      <c r="GD25" s="296"/>
      <c r="GE25" s="296"/>
      <c r="GF25" s="296"/>
      <c r="GG25" s="296"/>
      <c r="GH25" s="296"/>
      <c r="GI25" s="296"/>
      <c r="GJ25" s="296"/>
      <c r="GK25" s="296"/>
      <c r="GL25" s="296"/>
      <c r="GM25" s="296"/>
      <c r="GN25" s="296"/>
      <c r="GO25" s="296"/>
      <c r="GP25" s="296"/>
      <c r="GQ25" s="296"/>
      <c r="GR25" s="296"/>
      <c r="GS25" s="296"/>
      <c r="GT25" s="296"/>
      <c r="GU25" s="296"/>
      <c r="GV25" s="296"/>
      <c r="GW25" s="296"/>
    </row>
    <row r="26" spans="1:205" s="2" customFormat="1" ht="10.5" x14ac:dyDescent="0.2">
      <c r="A26" s="296"/>
      <c r="B26" s="296"/>
      <c r="C26" s="296"/>
      <c r="D26" s="296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6"/>
      <c r="BP26" s="296"/>
      <c r="BQ26" s="296"/>
      <c r="BR26" s="296"/>
      <c r="BS26" s="296"/>
      <c r="BT26" s="296"/>
      <c r="BU26" s="296"/>
      <c r="BV26" s="296"/>
      <c r="BW26" s="296"/>
      <c r="BX26" s="296"/>
      <c r="BY26" s="296"/>
      <c r="BZ26" s="296"/>
      <c r="CA26" s="296"/>
      <c r="CB26" s="296"/>
      <c r="CC26" s="296"/>
      <c r="CD26" s="296"/>
      <c r="CE26" s="296"/>
      <c r="CF26" s="296"/>
      <c r="CG26" s="296"/>
      <c r="CH26" s="296"/>
      <c r="CI26" s="296"/>
      <c r="CJ26" s="296"/>
      <c r="CK26" s="296"/>
      <c r="CL26" s="296"/>
      <c r="CM26" s="296"/>
      <c r="CN26" s="296"/>
      <c r="CO26" s="296"/>
      <c r="CP26" s="296"/>
      <c r="CQ26" s="296"/>
      <c r="CR26" s="296"/>
      <c r="CS26" s="296"/>
      <c r="CT26" s="296"/>
      <c r="CU26" s="296"/>
      <c r="CV26" s="296"/>
      <c r="CW26" s="296"/>
      <c r="CX26" s="296"/>
      <c r="CY26" s="296"/>
      <c r="CZ26" s="296"/>
      <c r="DA26" s="296"/>
      <c r="DB26" s="296"/>
      <c r="DC26" s="296"/>
      <c r="DD26" s="296"/>
      <c r="DE26" s="296"/>
      <c r="DF26" s="296"/>
      <c r="DG26" s="296"/>
      <c r="DH26" s="296"/>
      <c r="DI26" s="296"/>
      <c r="DJ26" s="296"/>
      <c r="DK26" s="296"/>
      <c r="DL26" s="296"/>
      <c r="DM26" s="296"/>
      <c r="DN26" s="296"/>
      <c r="DO26" s="296"/>
      <c r="DP26" s="296"/>
      <c r="DQ26" s="296"/>
      <c r="DR26" s="296"/>
      <c r="DS26" s="296"/>
      <c r="DT26" s="296"/>
      <c r="DU26" s="296"/>
      <c r="DV26" s="296"/>
      <c r="DW26" s="296"/>
      <c r="DX26" s="296"/>
      <c r="DY26" s="296"/>
      <c r="DZ26" s="296"/>
      <c r="EA26" s="296"/>
      <c r="EB26" s="296"/>
      <c r="EC26" s="296"/>
      <c r="ED26" s="296"/>
      <c r="EE26" s="296"/>
      <c r="EF26" s="296"/>
      <c r="EG26" s="296"/>
      <c r="EH26" s="296"/>
      <c r="EI26" s="296"/>
      <c r="EJ26" s="296"/>
      <c r="EK26" s="296"/>
      <c r="EL26" s="296"/>
      <c r="EM26" s="296"/>
      <c r="EN26" s="296"/>
      <c r="EO26" s="296"/>
      <c r="EP26" s="296"/>
      <c r="EQ26" s="296"/>
      <c r="ER26" s="296"/>
      <c r="ES26" s="296"/>
      <c r="ET26" s="296"/>
      <c r="EU26" s="296"/>
      <c r="EV26" s="296"/>
      <c r="EW26" s="296"/>
      <c r="EX26" s="296"/>
      <c r="EY26" s="296"/>
      <c r="EZ26" s="296"/>
      <c r="FA26" s="296"/>
      <c r="FB26" s="296"/>
      <c r="FC26" s="296"/>
      <c r="FD26" s="296"/>
      <c r="FE26" s="296"/>
      <c r="FF26" s="296"/>
      <c r="FG26" s="296"/>
      <c r="FH26" s="296"/>
      <c r="FI26" s="296" t="s">
        <v>359</v>
      </c>
      <c r="FJ26" s="296"/>
      <c r="FK26" s="296"/>
      <c r="FL26" s="296"/>
      <c r="FM26" s="296"/>
      <c r="FN26" s="296"/>
      <c r="FO26" s="296"/>
      <c r="FP26" s="296"/>
      <c r="FQ26" s="296"/>
      <c r="FR26" s="296"/>
      <c r="FS26" s="296"/>
      <c r="FT26" s="296"/>
      <c r="FU26" s="296"/>
      <c r="FV26" s="296"/>
      <c r="FW26" s="296"/>
      <c r="FX26" s="296"/>
      <c r="FY26" s="296"/>
      <c r="FZ26" s="296"/>
      <c r="GA26" s="296"/>
      <c r="GB26" s="296"/>
      <c r="GC26" s="296"/>
      <c r="GD26" s="296"/>
      <c r="GE26" s="296"/>
      <c r="GF26" s="296"/>
      <c r="GG26" s="296"/>
      <c r="GH26" s="296"/>
      <c r="GI26" s="296"/>
      <c r="GJ26" s="296"/>
      <c r="GK26" s="296"/>
      <c r="GL26" s="296"/>
      <c r="GM26" s="296"/>
      <c r="GN26" s="296"/>
      <c r="GO26" s="296"/>
      <c r="GP26" s="296"/>
      <c r="GQ26" s="296"/>
      <c r="GR26" s="296"/>
      <c r="GS26" s="296"/>
      <c r="GT26" s="296"/>
      <c r="GU26" s="296"/>
      <c r="GV26" s="296"/>
      <c r="GW26" s="296"/>
    </row>
    <row r="27" spans="1:205" s="2" customFormat="1" ht="10.5" x14ac:dyDescent="0.2">
      <c r="A27" s="296"/>
      <c r="B27" s="296"/>
      <c r="C27" s="296"/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6"/>
      <c r="BP27" s="296"/>
      <c r="BQ27" s="296"/>
      <c r="BR27" s="296"/>
      <c r="BS27" s="296"/>
      <c r="BT27" s="296"/>
      <c r="BU27" s="296"/>
      <c r="BV27" s="296"/>
      <c r="BW27" s="296"/>
      <c r="BX27" s="296"/>
      <c r="BY27" s="296"/>
      <c r="BZ27" s="296"/>
      <c r="CA27" s="296"/>
      <c r="CB27" s="296"/>
      <c r="CC27" s="296"/>
      <c r="CD27" s="296"/>
      <c r="CE27" s="296"/>
      <c r="CF27" s="296"/>
      <c r="CG27" s="296"/>
      <c r="CH27" s="296"/>
      <c r="CI27" s="296"/>
      <c r="CJ27" s="296"/>
      <c r="CK27" s="296"/>
      <c r="CL27" s="296"/>
      <c r="CM27" s="296"/>
      <c r="CN27" s="296"/>
      <c r="CO27" s="296"/>
      <c r="CP27" s="296"/>
      <c r="CQ27" s="296"/>
      <c r="CR27" s="296"/>
      <c r="CS27" s="296"/>
      <c r="CT27" s="296"/>
      <c r="CU27" s="296"/>
      <c r="CV27" s="296"/>
      <c r="CW27" s="296"/>
      <c r="CX27" s="296"/>
      <c r="CY27" s="296"/>
      <c r="CZ27" s="296"/>
      <c r="DA27" s="296"/>
      <c r="DB27" s="296"/>
      <c r="DC27" s="296"/>
      <c r="DD27" s="296"/>
      <c r="DE27" s="296"/>
      <c r="DF27" s="296"/>
      <c r="DG27" s="296"/>
      <c r="DH27" s="296"/>
      <c r="DI27" s="296"/>
      <c r="DJ27" s="296"/>
      <c r="DK27" s="296"/>
      <c r="DL27" s="296"/>
      <c r="DM27" s="296"/>
      <c r="DN27" s="296"/>
      <c r="DO27" s="296"/>
      <c r="DP27" s="296"/>
      <c r="DQ27" s="296"/>
      <c r="DR27" s="296"/>
      <c r="DS27" s="296"/>
      <c r="DT27" s="296"/>
      <c r="DU27" s="296"/>
      <c r="DV27" s="296"/>
      <c r="DW27" s="296"/>
      <c r="DX27" s="296"/>
      <c r="DY27" s="296"/>
      <c r="DZ27" s="296"/>
      <c r="EA27" s="296"/>
      <c r="EB27" s="296"/>
      <c r="EC27" s="296"/>
      <c r="ED27" s="296"/>
      <c r="EE27" s="296"/>
      <c r="EF27" s="296"/>
      <c r="EG27" s="296"/>
      <c r="EH27" s="296"/>
      <c r="EI27" s="296"/>
      <c r="EJ27" s="296"/>
      <c r="EK27" s="296"/>
      <c r="EL27" s="296"/>
      <c r="EM27" s="296"/>
      <c r="EN27" s="296"/>
      <c r="EO27" s="296"/>
      <c r="EP27" s="296"/>
      <c r="EQ27" s="296"/>
      <c r="ER27" s="296"/>
      <c r="ES27" s="296"/>
      <c r="ET27" s="296"/>
      <c r="EU27" s="296"/>
      <c r="EV27" s="296"/>
      <c r="EW27" s="296"/>
      <c r="EX27" s="296"/>
      <c r="EY27" s="296"/>
      <c r="EZ27" s="296"/>
      <c r="FA27" s="296"/>
      <c r="FB27" s="296"/>
      <c r="FC27" s="296"/>
      <c r="FD27" s="296"/>
      <c r="FE27" s="296"/>
      <c r="FF27" s="296"/>
      <c r="FG27" s="296"/>
      <c r="FH27" s="296"/>
      <c r="FI27" s="296" t="s">
        <v>358</v>
      </c>
      <c r="FJ27" s="296"/>
      <c r="FK27" s="296"/>
      <c r="FL27" s="296"/>
      <c r="FM27" s="296"/>
      <c r="FN27" s="296"/>
      <c r="FO27" s="296"/>
      <c r="FP27" s="296"/>
      <c r="FQ27" s="296"/>
      <c r="FR27" s="296"/>
      <c r="FS27" s="296"/>
      <c r="FT27" s="296"/>
      <c r="FU27" s="296"/>
      <c r="FV27" s="296"/>
      <c r="FW27" s="296"/>
      <c r="FX27" s="296"/>
      <c r="FY27" s="296"/>
      <c r="FZ27" s="296"/>
      <c r="GA27" s="296"/>
      <c r="GB27" s="296"/>
      <c r="GC27" s="296"/>
      <c r="GD27" s="296"/>
      <c r="GE27" s="296"/>
      <c r="GF27" s="296"/>
      <c r="GG27" s="296"/>
      <c r="GH27" s="296"/>
      <c r="GI27" s="296"/>
      <c r="GJ27" s="296"/>
      <c r="GK27" s="296"/>
      <c r="GL27" s="296"/>
      <c r="GM27" s="296"/>
      <c r="GN27" s="296"/>
      <c r="GO27" s="296"/>
      <c r="GP27" s="296"/>
      <c r="GQ27" s="296"/>
      <c r="GR27" s="296"/>
      <c r="GS27" s="296"/>
      <c r="GT27" s="296"/>
      <c r="GU27" s="296"/>
      <c r="GV27" s="296"/>
      <c r="GW27" s="296"/>
    </row>
    <row r="28" spans="1:205" s="2" customFormat="1" ht="10.5" x14ac:dyDescent="0.2">
      <c r="A28" s="297">
        <v>1</v>
      </c>
      <c r="B28" s="297"/>
      <c r="C28" s="297"/>
      <c r="D28" s="297"/>
      <c r="E28" s="297">
        <v>2</v>
      </c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>
        <v>3</v>
      </c>
      <c r="Z28" s="297"/>
      <c r="AA28" s="297"/>
      <c r="AB28" s="297"/>
      <c r="AC28" s="297"/>
      <c r="AD28" s="297"/>
      <c r="AE28" s="297">
        <v>4</v>
      </c>
      <c r="AF28" s="297"/>
      <c r="AG28" s="297"/>
      <c r="AH28" s="297"/>
      <c r="AI28" s="297"/>
      <c r="AJ28" s="297"/>
      <c r="AK28" s="297">
        <v>5</v>
      </c>
      <c r="AL28" s="297"/>
      <c r="AM28" s="297"/>
      <c r="AN28" s="297"/>
      <c r="AO28" s="297"/>
      <c r="AP28" s="297"/>
      <c r="AQ28" s="297">
        <v>6</v>
      </c>
      <c r="AR28" s="297"/>
      <c r="AS28" s="297"/>
      <c r="AT28" s="297"/>
      <c r="AU28" s="297"/>
      <c r="AV28" s="297"/>
      <c r="AW28" s="295" t="s">
        <v>7</v>
      </c>
      <c r="AX28" s="295"/>
      <c r="AY28" s="295"/>
      <c r="AZ28" s="295"/>
      <c r="BA28" s="295"/>
      <c r="BB28" s="295"/>
      <c r="BC28" s="295"/>
      <c r="BD28" s="295"/>
      <c r="BE28" s="295" t="s">
        <v>8</v>
      </c>
      <c r="BF28" s="295"/>
      <c r="BG28" s="295"/>
      <c r="BH28" s="295"/>
      <c r="BI28" s="295"/>
      <c r="BJ28" s="295"/>
      <c r="BK28" s="295"/>
      <c r="BL28" s="295"/>
      <c r="BM28" s="295" t="s">
        <v>9</v>
      </c>
      <c r="BN28" s="295"/>
      <c r="BO28" s="295"/>
      <c r="BP28" s="295"/>
      <c r="BQ28" s="295"/>
      <c r="BR28" s="295"/>
      <c r="BS28" s="295"/>
      <c r="BT28" s="295"/>
      <c r="BU28" s="295" t="s">
        <v>10</v>
      </c>
      <c r="BV28" s="295"/>
      <c r="BW28" s="295"/>
      <c r="BX28" s="295"/>
      <c r="BY28" s="295"/>
      <c r="BZ28" s="295"/>
      <c r="CA28" s="295"/>
      <c r="CB28" s="295"/>
      <c r="CC28" s="295"/>
      <c r="CD28" s="295" t="s">
        <v>357</v>
      </c>
      <c r="CE28" s="295"/>
      <c r="CF28" s="295"/>
      <c r="CG28" s="295"/>
      <c r="CH28" s="295"/>
      <c r="CI28" s="295"/>
      <c r="CJ28" s="295"/>
      <c r="CK28" s="295"/>
      <c r="CL28" s="295" t="s">
        <v>356</v>
      </c>
      <c r="CM28" s="295"/>
      <c r="CN28" s="295"/>
      <c r="CO28" s="295"/>
      <c r="CP28" s="295"/>
      <c r="CQ28" s="295"/>
      <c r="CR28" s="295"/>
      <c r="CS28" s="295"/>
      <c r="CT28" s="295" t="s">
        <v>355</v>
      </c>
      <c r="CU28" s="295"/>
      <c r="CV28" s="295"/>
      <c r="CW28" s="295"/>
      <c r="CX28" s="295"/>
      <c r="CY28" s="295"/>
      <c r="CZ28" s="295"/>
      <c r="DA28" s="295"/>
      <c r="DB28" s="295" t="s">
        <v>354</v>
      </c>
      <c r="DC28" s="295"/>
      <c r="DD28" s="295"/>
      <c r="DE28" s="295"/>
      <c r="DF28" s="295"/>
      <c r="DG28" s="295"/>
      <c r="DH28" s="295"/>
      <c r="DI28" s="295"/>
      <c r="DJ28" s="295" t="s">
        <v>353</v>
      </c>
      <c r="DK28" s="295"/>
      <c r="DL28" s="295"/>
      <c r="DM28" s="295"/>
      <c r="DN28" s="295"/>
      <c r="DO28" s="295"/>
      <c r="DP28" s="295"/>
      <c r="DQ28" s="295"/>
      <c r="DR28" s="295"/>
      <c r="DS28" s="295" t="s">
        <v>352</v>
      </c>
      <c r="DT28" s="295"/>
      <c r="DU28" s="295"/>
      <c r="DV28" s="295"/>
      <c r="DW28" s="295"/>
      <c r="DX28" s="295"/>
      <c r="DY28" s="295"/>
      <c r="DZ28" s="295"/>
      <c r="EA28" s="295" t="s">
        <v>351</v>
      </c>
      <c r="EB28" s="295"/>
      <c r="EC28" s="295"/>
      <c r="ED28" s="295"/>
      <c r="EE28" s="295"/>
      <c r="EF28" s="295"/>
      <c r="EG28" s="295"/>
      <c r="EH28" s="295"/>
      <c r="EI28" s="295" t="s">
        <v>350</v>
      </c>
      <c r="EJ28" s="295"/>
      <c r="EK28" s="295"/>
      <c r="EL28" s="295"/>
      <c r="EM28" s="295"/>
      <c r="EN28" s="295"/>
      <c r="EO28" s="295"/>
      <c r="EP28" s="295"/>
      <c r="EQ28" s="295"/>
      <c r="ER28" s="295" t="s">
        <v>349</v>
      </c>
      <c r="ES28" s="295"/>
      <c r="ET28" s="295"/>
      <c r="EU28" s="295"/>
      <c r="EV28" s="295"/>
      <c r="EW28" s="295"/>
      <c r="EX28" s="295"/>
      <c r="EY28" s="295"/>
      <c r="EZ28" s="295" t="s">
        <v>348</v>
      </c>
      <c r="FA28" s="295"/>
      <c r="FB28" s="295"/>
      <c r="FC28" s="295"/>
      <c r="FD28" s="295"/>
      <c r="FE28" s="295"/>
      <c r="FF28" s="295"/>
      <c r="FG28" s="295"/>
      <c r="FH28" s="295"/>
      <c r="FI28" s="295" t="s">
        <v>347</v>
      </c>
      <c r="FJ28" s="295"/>
      <c r="FK28" s="295"/>
      <c r="FL28" s="295"/>
      <c r="FM28" s="295"/>
      <c r="FN28" s="295"/>
      <c r="FO28" s="295"/>
      <c r="FP28" s="295"/>
      <c r="FQ28" s="295"/>
      <c r="FR28" s="295"/>
      <c r="FS28" s="295"/>
      <c r="FT28" s="295"/>
      <c r="FU28" s="295"/>
      <c r="FV28" s="295"/>
      <c r="FW28" s="295"/>
      <c r="FX28" s="295" t="s">
        <v>346</v>
      </c>
      <c r="FY28" s="295"/>
      <c r="FZ28" s="295"/>
      <c r="GA28" s="295"/>
      <c r="GB28" s="295"/>
      <c r="GC28" s="295"/>
      <c r="GD28" s="295"/>
      <c r="GE28" s="295"/>
      <c r="GF28" s="295" t="s">
        <v>345</v>
      </c>
      <c r="GG28" s="295"/>
      <c r="GH28" s="295"/>
      <c r="GI28" s="295"/>
      <c r="GJ28" s="295"/>
      <c r="GK28" s="295"/>
      <c r="GL28" s="295"/>
      <c r="GM28" s="295"/>
      <c r="GN28" s="295"/>
      <c r="GO28" s="297">
        <v>9</v>
      </c>
      <c r="GP28" s="297"/>
      <c r="GQ28" s="297"/>
      <c r="GR28" s="297"/>
      <c r="GS28" s="297"/>
      <c r="GT28" s="297"/>
      <c r="GU28" s="297"/>
      <c r="GV28" s="297"/>
      <c r="GW28" s="297"/>
    </row>
    <row r="29" spans="1:205" s="2" customFormat="1" ht="10.5" x14ac:dyDescent="0.2">
      <c r="A29" s="285" t="s">
        <v>99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285"/>
      <c r="AE29" s="285"/>
      <c r="AF29" s="285"/>
      <c r="AG29" s="285"/>
      <c r="AH29" s="285"/>
      <c r="AI29" s="285"/>
      <c r="AJ29" s="285"/>
      <c r="AK29" s="285"/>
      <c r="AL29" s="285"/>
      <c r="AM29" s="285"/>
      <c r="AN29" s="285"/>
      <c r="AO29" s="285"/>
      <c r="AP29" s="285"/>
      <c r="AQ29" s="285"/>
      <c r="AR29" s="285"/>
      <c r="AS29" s="285"/>
      <c r="AT29" s="285"/>
      <c r="AU29" s="285"/>
      <c r="AV29" s="285"/>
      <c r="AW29" s="285"/>
      <c r="AX29" s="285"/>
      <c r="AY29" s="285"/>
      <c r="AZ29" s="285"/>
      <c r="BA29" s="285"/>
      <c r="BB29" s="285"/>
      <c r="BC29" s="285"/>
      <c r="BD29" s="285"/>
      <c r="BE29" s="285"/>
      <c r="BF29" s="285"/>
      <c r="BG29" s="285"/>
      <c r="BH29" s="285"/>
      <c r="BI29" s="285"/>
      <c r="BJ29" s="285"/>
      <c r="BK29" s="285"/>
      <c r="BL29" s="285"/>
      <c r="BM29" s="285"/>
      <c r="BN29" s="285"/>
      <c r="BO29" s="285"/>
      <c r="BP29" s="285"/>
      <c r="BQ29" s="285"/>
      <c r="BR29" s="285"/>
      <c r="BS29" s="285"/>
      <c r="BT29" s="285"/>
      <c r="BU29" s="285"/>
      <c r="BV29" s="285"/>
      <c r="BW29" s="285"/>
      <c r="BX29" s="285"/>
      <c r="BY29" s="285"/>
      <c r="BZ29" s="285"/>
      <c r="CA29" s="285"/>
      <c r="CB29" s="285"/>
      <c r="CC29" s="285"/>
      <c r="CD29" s="285"/>
      <c r="CE29" s="285"/>
      <c r="CF29" s="285"/>
      <c r="CG29" s="285"/>
      <c r="CH29" s="285"/>
      <c r="CI29" s="285"/>
      <c r="CJ29" s="285"/>
      <c r="CK29" s="285"/>
      <c r="CL29" s="285"/>
      <c r="CM29" s="285"/>
      <c r="CN29" s="285"/>
      <c r="CO29" s="285"/>
      <c r="CP29" s="285"/>
      <c r="CQ29" s="285"/>
      <c r="CR29" s="285"/>
      <c r="CS29" s="285"/>
      <c r="CT29" s="285"/>
      <c r="CU29" s="285"/>
      <c r="CV29" s="285"/>
      <c r="CW29" s="285"/>
      <c r="CX29" s="285"/>
      <c r="CY29" s="285"/>
      <c r="CZ29" s="285"/>
      <c r="DA29" s="285"/>
      <c r="DB29" s="285"/>
      <c r="DC29" s="285"/>
      <c r="DD29" s="285"/>
      <c r="DE29" s="285"/>
      <c r="DF29" s="285"/>
      <c r="DG29" s="285"/>
      <c r="DH29" s="285"/>
      <c r="DI29" s="285"/>
      <c r="DJ29" s="285"/>
      <c r="DK29" s="285"/>
      <c r="DL29" s="285"/>
      <c r="DM29" s="285"/>
      <c r="DN29" s="285"/>
      <c r="DO29" s="285"/>
      <c r="DP29" s="285"/>
      <c r="DQ29" s="285"/>
      <c r="DR29" s="285"/>
      <c r="DS29" s="285"/>
      <c r="DT29" s="285"/>
      <c r="DU29" s="285"/>
      <c r="DV29" s="285"/>
      <c r="DW29" s="285"/>
      <c r="DX29" s="285"/>
      <c r="DY29" s="285"/>
      <c r="DZ29" s="285"/>
      <c r="EA29" s="285"/>
      <c r="EB29" s="285"/>
      <c r="EC29" s="285"/>
      <c r="ED29" s="285"/>
      <c r="EE29" s="285"/>
      <c r="EF29" s="285"/>
      <c r="EG29" s="285"/>
      <c r="EH29" s="285"/>
      <c r="EI29" s="285"/>
      <c r="EJ29" s="285"/>
      <c r="EK29" s="285"/>
      <c r="EL29" s="285"/>
      <c r="EM29" s="285"/>
      <c r="EN29" s="285"/>
      <c r="EO29" s="285"/>
      <c r="EP29" s="285"/>
      <c r="EQ29" s="285"/>
      <c r="ER29" s="285"/>
      <c r="ES29" s="285"/>
      <c r="ET29" s="285"/>
      <c r="EU29" s="285"/>
      <c r="EV29" s="285"/>
      <c r="EW29" s="285"/>
      <c r="EX29" s="285"/>
      <c r="EY29" s="285"/>
      <c r="EZ29" s="285"/>
      <c r="FA29" s="285"/>
      <c r="FB29" s="285"/>
      <c r="FC29" s="285"/>
      <c r="FD29" s="285"/>
      <c r="FE29" s="285"/>
      <c r="FF29" s="285"/>
      <c r="FG29" s="285"/>
      <c r="FH29" s="285"/>
      <c r="FI29" s="285"/>
      <c r="FJ29" s="285"/>
      <c r="FK29" s="285"/>
      <c r="FL29" s="285"/>
      <c r="FM29" s="285"/>
      <c r="FN29" s="285"/>
      <c r="FO29" s="285"/>
      <c r="FP29" s="285"/>
      <c r="FQ29" s="285"/>
      <c r="FR29" s="285"/>
      <c r="FS29" s="285"/>
      <c r="FT29" s="285"/>
      <c r="FU29" s="285"/>
      <c r="FV29" s="285"/>
      <c r="FW29" s="285"/>
      <c r="FX29" s="285"/>
      <c r="FY29" s="285"/>
      <c r="FZ29" s="285"/>
      <c r="GA29" s="285"/>
      <c r="GB29" s="285"/>
      <c r="GC29" s="285"/>
      <c r="GD29" s="285"/>
      <c r="GE29" s="285"/>
      <c r="GF29" s="285"/>
      <c r="GG29" s="285"/>
      <c r="GH29" s="285"/>
      <c r="GI29" s="285"/>
      <c r="GJ29" s="285"/>
      <c r="GK29" s="285"/>
      <c r="GL29" s="285"/>
      <c r="GM29" s="285"/>
      <c r="GN29" s="285"/>
      <c r="GO29" s="285"/>
      <c r="GP29" s="285"/>
      <c r="GQ29" s="285"/>
      <c r="GR29" s="285"/>
      <c r="GS29" s="285"/>
      <c r="GT29" s="285"/>
      <c r="GU29" s="285"/>
      <c r="GV29" s="285"/>
      <c r="GW29" s="285"/>
    </row>
    <row r="30" spans="1:205" s="2" customFormat="1" ht="10.5" x14ac:dyDescent="0.2">
      <c r="A30" s="285" t="s">
        <v>37</v>
      </c>
      <c r="B30" s="285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285"/>
      <c r="AL30" s="285"/>
      <c r="AM30" s="285"/>
      <c r="AN30" s="285"/>
      <c r="AO30" s="285"/>
      <c r="AP30" s="285"/>
      <c r="AQ30" s="285"/>
      <c r="AR30" s="285"/>
      <c r="AS30" s="285"/>
      <c r="AT30" s="285"/>
      <c r="AU30" s="285"/>
      <c r="AV30" s="285"/>
      <c r="AW30" s="285"/>
      <c r="AX30" s="285"/>
      <c r="AY30" s="285"/>
      <c r="AZ30" s="285"/>
      <c r="BA30" s="285"/>
      <c r="BB30" s="285"/>
      <c r="BC30" s="285"/>
      <c r="BD30" s="285"/>
      <c r="BE30" s="285"/>
      <c r="BF30" s="285"/>
      <c r="BG30" s="285"/>
      <c r="BH30" s="285"/>
      <c r="BI30" s="285"/>
      <c r="BJ30" s="285"/>
      <c r="BK30" s="285"/>
      <c r="BL30" s="285"/>
      <c r="BM30" s="285"/>
      <c r="BN30" s="285"/>
      <c r="BO30" s="285"/>
      <c r="BP30" s="285"/>
      <c r="BQ30" s="285"/>
      <c r="BR30" s="285"/>
      <c r="BS30" s="285"/>
      <c r="BT30" s="285"/>
      <c r="BU30" s="285"/>
      <c r="BV30" s="285"/>
      <c r="BW30" s="285"/>
      <c r="BX30" s="285"/>
      <c r="BY30" s="285"/>
      <c r="BZ30" s="285"/>
      <c r="CA30" s="285"/>
      <c r="CB30" s="285"/>
      <c r="CC30" s="285"/>
      <c r="CD30" s="285"/>
      <c r="CE30" s="285"/>
      <c r="CF30" s="285"/>
      <c r="CG30" s="285"/>
      <c r="CH30" s="285"/>
      <c r="CI30" s="285"/>
      <c r="CJ30" s="285"/>
      <c r="CK30" s="285"/>
      <c r="CL30" s="285"/>
      <c r="CM30" s="285"/>
      <c r="CN30" s="285"/>
      <c r="CO30" s="285"/>
      <c r="CP30" s="285"/>
      <c r="CQ30" s="285"/>
      <c r="CR30" s="285"/>
      <c r="CS30" s="285"/>
      <c r="CT30" s="285"/>
      <c r="CU30" s="285"/>
      <c r="CV30" s="285"/>
      <c r="CW30" s="285"/>
      <c r="CX30" s="285"/>
      <c r="CY30" s="285"/>
      <c r="CZ30" s="285"/>
      <c r="DA30" s="285"/>
      <c r="DB30" s="285"/>
      <c r="DC30" s="285"/>
      <c r="DD30" s="285"/>
      <c r="DE30" s="285"/>
      <c r="DF30" s="285"/>
      <c r="DG30" s="285"/>
      <c r="DH30" s="285"/>
      <c r="DI30" s="285"/>
      <c r="DJ30" s="285"/>
      <c r="DK30" s="285"/>
      <c r="DL30" s="285"/>
      <c r="DM30" s="285"/>
      <c r="DN30" s="285"/>
      <c r="DO30" s="285"/>
      <c r="DP30" s="285"/>
      <c r="DQ30" s="285"/>
      <c r="DR30" s="285"/>
      <c r="DS30" s="285"/>
      <c r="DT30" s="285"/>
      <c r="DU30" s="285"/>
      <c r="DV30" s="285"/>
      <c r="DW30" s="285"/>
      <c r="DX30" s="285"/>
      <c r="DY30" s="285"/>
      <c r="DZ30" s="285"/>
      <c r="EA30" s="285"/>
      <c r="EB30" s="285"/>
      <c r="EC30" s="285"/>
      <c r="ED30" s="285"/>
      <c r="EE30" s="285"/>
      <c r="EF30" s="285"/>
      <c r="EG30" s="285"/>
      <c r="EH30" s="285"/>
      <c r="EI30" s="285"/>
      <c r="EJ30" s="285"/>
      <c r="EK30" s="285"/>
      <c r="EL30" s="285"/>
      <c r="EM30" s="285"/>
      <c r="EN30" s="285"/>
      <c r="EO30" s="285"/>
      <c r="EP30" s="285"/>
      <c r="EQ30" s="285"/>
      <c r="ER30" s="285"/>
      <c r="ES30" s="285"/>
      <c r="ET30" s="285"/>
      <c r="EU30" s="285"/>
      <c r="EV30" s="285"/>
      <c r="EW30" s="285"/>
      <c r="EX30" s="285"/>
      <c r="EY30" s="285"/>
      <c r="EZ30" s="285"/>
      <c r="FA30" s="285"/>
      <c r="FB30" s="285"/>
      <c r="FC30" s="285"/>
      <c r="FD30" s="285"/>
      <c r="FE30" s="285"/>
      <c r="FF30" s="285"/>
      <c r="FG30" s="285"/>
      <c r="FH30" s="285"/>
      <c r="FI30" s="285"/>
      <c r="FJ30" s="285"/>
      <c r="FK30" s="285"/>
      <c r="FL30" s="285"/>
      <c r="FM30" s="285"/>
      <c r="FN30" s="285"/>
      <c r="FO30" s="285"/>
      <c r="FP30" s="285"/>
      <c r="FQ30" s="285"/>
      <c r="FR30" s="285"/>
      <c r="FS30" s="285"/>
      <c r="FT30" s="285"/>
      <c r="FU30" s="285"/>
      <c r="FV30" s="285"/>
      <c r="FW30" s="285"/>
      <c r="FX30" s="285"/>
      <c r="FY30" s="285"/>
      <c r="FZ30" s="285"/>
      <c r="GA30" s="285"/>
      <c r="GB30" s="285"/>
      <c r="GC30" s="285"/>
      <c r="GD30" s="285"/>
      <c r="GE30" s="285"/>
      <c r="GF30" s="285"/>
      <c r="GG30" s="285"/>
      <c r="GH30" s="285"/>
      <c r="GI30" s="285"/>
      <c r="GJ30" s="285"/>
      <c r="GK30" s="285"/>
      <c r="GL30" s="285"/>
      <c r="GM30" s="285"/>
      <c r="GN30" s="285"/>
      <c r="GO30" s="285"/>
      <c r="GP30" s="285"/>
      <c r="GQ30" s="285"/>
      <c r="GR30" s="285"/>
      <c r="GS30" s="285"/>
      <c r="GT30" s="285"/>
      <c r="GU30" s="285"/>
      <c r="GV30" s="285"/>
      <c r="GW30" s="285"/>
    </row>
    <row r="31" spans="1:205" s="2" customFormat="1" ht="10.5" hidden="1" customHeight="1" x14ac:dyDescent="0.2">
      <c r="A31" s="287" t="s">
        <v>33</v>
      </c>
      <c r="B31" s="287"/>
      <c r="C31" s="287"/>
      <c r="D31" s="287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3"/>
      <c r="Z31" s="283"/>
      <c r="AA31" s="283"/>
      <c r="AB31" s="283"/>
      <c r="AC31" s="283"/>
      <c r="AD31" s="283"/>
      <c r="AE31" s="283"/>
      <c r="AF31" s="283"/>
      <c r="AG31" s="283"/>
      <c r="AH31" s="283"/>
      <c r="AI31" s="283"/>
      <c r="AJ31" s="283"/>
      <c r="AK31" s="283"/>
      <c r="AL31" s="283"/>
      <c r="AM31" s="283"/>
      <c r="AN31" s="283"/>
      <c r="AO31" s="283"/>
      <c r="AP31" s="283"/>
      <c r="AQ31" s="283"/>
      <c r="AR31" s="283"/>
      <c r="AS31" s="283"/>
      <c r="AT31" s="283"/>
      <c r="AU31" s="283"/>
      <c r="AV31" s="283"/>
      <c r="AW31" s="284"/>
      <c r="AX31" s="284"/>
      <c r="AY31" s="284"/>
      <c r="AZ31" s="284"/>
      <c r="BA31" s="284"/>
      <c r="BB31" s="284"/>
      <c r="BC31" s="284"/>
      <c r="BD31" s="284"/>
      <c r="BE31" s="284"/>
      <c r="BF31" s="284"/>
      <c r="BG31" s="284"/>
      <c r="BH31" s="284"/>
      <c r="BI31" s="284"/>
      <c r="BJ31" s="284"/>
      <c r="BK31" s="284"/>
      <c r="BL31" s="284"/>
      <c r="BM31" s="284"/>
      <c r="BN31" s="284"/>
      <c r="BO31" s="284"/>
      <c r="BP31" s="284"/>
      <c r="BQ31" s="284"/>
      <c r="BR31" s="284"/>
      <c r="BS31" s="284"/>
      <c r="BT31" s="284"/>
      <c r="BU31" s="285"/>
      <c r="BV31" s="285"/>
      <c r="BW31" s="285"/>
      <c r="BX31" s="285"/>
      <c r="BY31" s="285"/>
      <c r="BZ31" s="285"/>
      <c r="CA31" s="285"/>
      <c r="CB31" s="285"/>
      <c r="CC31" s="285"/>
      <c r="CD31" s="284"/>
      <c r="CE31" s="284"/>
      <c r="CF31" s="284"/>
      <c r="CG31" s="284"/>
      <c r="CH31" s="284"/>
      <c r="CI31" s="284"/>
      <c r="CJ31" s="284"/>
      <c r="CK31" s="284"/>
      <c r="CL31" s="284"/>
      <c r="CM31" s="284"/>
      <c r="CN31" s="284"/>
      <c r="CO31" s="284"/>
      <c r="CP31" s="284"/>
      <c r="CQ31" s="284"/>
      <c r="CR31" s="284"/>
      <c r="CS31" s="284"/>
      <c r="CT31" s="284"/>
      <c r="CU31" s="284"/>
      <c r="CV31" s="284"/>
      <c r="CW31" s="284"/>
      <c r="CX31" s="284"/>
      <c r="CY31" s="284"/>
      <c r="CZ31" s="284"/>
      <c r="DA31" s="284"/>
      <c r="DB31" s="284"/>
      <c r="DC31" s="284"/>
      <c r="DD31" s="284"/>
      <c r="DE31" s="284"/>
      <c r="DF31" s="284"/>
      <c r="DG31" s="284"/>
      <c r="DH31" s="284"/>
      <c r="DI31" s="284"/>
      <c r="DJ31" s="284"/>
      <c r="DK31" s="284"/>
      <c r="DL31" s="284"/>
      <c r="DM31" s="284"/>
      <c r="DN31" s="284"/>
      <c r="DO31" s="284"/>
      <c r="DP31" s="284"/>
      <c r="DQ31" s="284"/>
      <c r="DR31" s="284"/>
      <c r="DS31" s="284"/>
      <c r="DT31" s="284"/>
      <c r="DU31" s="284"/>
      <c r="DV31" s="284"/>
      <c r="DW31" s="284"/>
      <c r="DX31" s="284"/>
      <c r="DY31" s="284"/>
      <c r="DZ31" s="284"/>
      <c r="EA31" s="284"/>
      <c r="EB31" s="284"/>
      <c r="EC31" s="284"/>
      <c r="ED31" s="284"/>
      <c r="EE31" s="284"/>
      <c r="EF31" s="284"/>
      <c r="EG31" s="284"/>
      <c r="EH31" s="284"/>
      <c r="EI31" s="284"/>
      <c r="EJ31" s="284"/>
      <c r="EK31" s="284"/>
      <c r="EL31" s="284"/>
      <c r="EM31" s="284"/>
      <c r="EN31" s="284"/>
      <c r="EO31" s="284"/>
      <c r="EP31" s="284"/>
      <c r="EQ31" s="284"/>
      <c r="ER31" s="284"/>
      <c r="ES31" s="284"/>
      <c r="ET31" s="284"/>
      <c r="EU31" s="284"/>
      <c r="EV31" s="284"/>
      <c r="EW31" s="284"/>
      <c r="EX31" s="284"/>
      <c r="EY31" s="284"/>
      <c r="EZ31" s="284"/>
      <c r="FA31" s="284"/>
      <c r="FB31" s="284"/>
      <c r="FC31" s="284"/>
      <c r="FD31" s="284"/>
      <c r="FE31" s="284"/>
      <c r="FF31" s="284"/>
      <c r="FG31" s="284"/>
      <c r="FH31" s="284"/>
      <c r="FI31" s="284"/>
      <c r="FJ31" s="284"/>
      <c r="FK31" s="284"/>
      <c r="FL31" s="284"/>
      <c r="FM31" s="284"/>
      <c r="FN31" s="284"/>
      <c r="FO31" s="284"/>
      <c r="FP31" s="284"/>
      <c r="FQ31" s="284"/>
      <c r="FR31" s="284"/>
      <c r="FS31" s="284"/>
      <c r="FT31" s="284"/>
      <c r="FU31" s="284"/>
      <c r="FV31" s="284"/>
      <c r="FW31" s="284"/>
      <c r="FX31" s="284"/>
      <c r="FY31" s="284"/>
      <c r="FZ31" s="284"/>
      <c r="GA31" s="284"/>
      <c r="GB31" s="284"/>
      <c r="GC31" s="284"/>
      <c r="GD31" s="284"/>
      <c r="GE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5"/>
      <c r="GP31" s="285"/>
      <c r="GQ31" s="285"/>
      <c r="GR31" s="285"/>
      <c r="GS31" s="285"/>
      <c r="GT31" s="285"/>
      <c r="GU31" s="285"/>
      <c r="GV31" s="285"/>
      <c r="GW31" s="285"/>
    </row>
    <row r="32" spans="1:205" s="2" customFormat="1" ht="10.5" hidden="1" customHeight="1" x14ac:dyDescent="0.2">
      <c r="A32" s="287" t="s">
        <v>34</v>
      </c>
      <c r="B32" s="287"/>
      <c r="C32" s="287"/>
      <c r="D32" s="287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83"/>
      <c r="AN32" s="283"/>
      <c r="AO32" s="283"/>
      <c r="AP32" s="283"/>
      <c r="AQ32" s="283"/>
      <c r="AR32" s="283"/>
      <c r="AS32" s="283"/>
      <c r="AT32" s="283"/>
      <c r="AU32" s="283"/>
      <c r="AV32" s="283"/>
      <c r="AW32" s="284"/>
      <c r="AX32" s="284"/>
      <c r="AY32" s="284"/>
      <c r="AZ32" s="284"/>
      <c r="BA32" s="284"/>
      <c r="BB32" s="284"/>
      <c r="BC32" s="284"/>
      <c r="BD32" s="284"/>
      <c r="BE32" s="284"/>
      <c r="BF32" s="284"/>
      <c r="BG32" s="284"/>
      <c r="BH32" s="284"/>
      <c r="BI32" s="284"/>
      <c r="BJ32" s="284"/>
      <c r="BK32" s="284"/>
      <c r="BL32" s="284"/>
      <c r="BM32" s="284"/>
      <c r="BN32" s="284"/>
      <c r="BO32" s="284"/>
      <c r="BP32" s="284"/>
      <c r="BQ32" s="284"/>
      <c r="BR32" s="284"/>
      <c r="BS32" s="284"/>
      <c r="BT32" s="284"/>
      <c r="BU32" s="285"/>
      <c r="BV32" s="285"/>
      <c r="BW32" s="285"/>
      <c r="BX32" s="285"/>
      <c r="BY32" s="285"/>
      <c r="BZ32" s="285"/>
      <c r="CA32" s="285"/>
      <c r="CB32" s="285"/>
      <c r="CC32" s="285"/>
      <c r="CD32" s="284"/>
      <c r="CE32" s="284"/>
      <c r="CF32" s="284"/>
      <c r="CG32" s="284"/>
      <c r="CH32" s="284"/>
      <c r="CI32" s="284"/>
      <c r="CJ32" s="284"/>
      <c r="CK32" s="284"/>
      <c r="CL32" s="284"/>
      <c r="CM32" s="284"/>
      <c r="CN32" s="284"/>
      <c r="CO32" s="284"/>
      <c r="CP32" s="284"/>
      <c r="CQ32" s="284"/>
      <c r="CR32" s="284"/>
      <c r="CS32" s="284"/>
      <c r="CT32" s="284"/>
      <c r="CU32" s="284"/>
      <c r="CV32" s="284"/>
      <c r="CW32" s="284"/>
      <c r="CX32" s="284"/>
      <c r="CY32" s="284"/>
      <c r="CZ32" s="284"/>
      <c r="DA32" s="284"/>
      <c r="DB32" s="284"/>
      <c r="DC32" s="284"/>
      <c r="DD32" s="284"/>
      <c r="DE32" s="284"/>
      <c r="DF32" s="284"/>
      <c r="DG32" s="284"/>
      <c r="DH32" s="284"/>
      <c r="DI32" s="284"/>
      <c r="DJ32" s="284"/>
      <c r="DK32" s="284"/>
      <c r="DL32" s="284"/>
      <c r="DM32" s="284"/>
      <c r="DN32" s="284"/>
      <c r="DO32" s="284"/>
      <c r="DP32" s="284"/>
      <c r="DQ32" s="284"/>
      <c r="DR32" s="284"/>
      <c r="DS32" s="284"/>
      <c r="DT32" s="284"/>
      <c r="DU32" s="284"/>
      <c r="DV32" s="284"/>
      <c r="DW32" s="284"/>
      <c r="DX32" s="284"/>
      <c r="DY32" s="284"/>
      <c r="DZ32" s="284"/>
      <c r="EA32" s="284"/>
      <c r="EB32" s="284"/>
      <c r="EC32" s="284"/>
      <c r="ED32" s="284"/>
      <c r="EE32" s="284"/>
      <c r="EF32" s="284"/>
      <c r="EG32" s="284"/>
      <c r="EH32" s="284"/>
      <c r="EI32" s="284"/>
      <c r="EJ32" s="284"/>
      <c r="EK32" s="284"/>
      <c r="EL32" s="284"/>
      <c r="EM32" s="284"/>
      <c r="EN32" s="284"/>
      <c r="EO32" s="284"/>
      <c r="EP32" s="284"/>
      <c r="EQ32" s="284"/>
      <c r="ER32" s="284"/>
      <c r="ES32" s="284"/>
      <c r="ET32" s="284"/>
      <c r="EU32" s="284"/>
      <c r="EV32" s="284"/>
      <c r="EW32" s="284"/>
      <c r="EX32" s="284"/>
      <c r="EY32" s="284"/>
      <c r="EZ32" s="284"/>
      <c r="FA32" s="284"/>
      <c r="FB32" s="284"/>
      <c r="FC32" s="284"/>
      <c r="FD32" s="284"/>
      <c r="FE32" s="284"/>
      <c r="FF32" s="284"/>
      <c r="FG32" s="284"/>
      <c r="FH32" s="284"/>
      <c r="FI32" s="284"/>
      <c r="FJ32" s="284"/>
      <c r="FK32" s="284"/>
      <c r="FL32" s="284"/>
      <c r="FM32" s="284"/>
      <c r="FN32" s="284"/>
      <c r="FO32" s="284"/>
      <c r="FP32" s="284"/>
      <c r="FQ32" s="284"/>
      <c r="FR32" s="284"/>
      <c r="FS32" s="284"/>
      <c r="FT32" s="284"/>
      <c r="FU32" s="284"/>
      <c r="FV32" s="284"/>
      <c r="FW32" s="284"/>
      <c r="FX32" s="284"/>
      <c r="FY32" s="284"/>
      <c r="FZ32" s="284"/>
      <c r="GA32" s="284"/>
      <c r="GB32" s="284"/>
      <c r="GC32" s="284"/>
      <c r="GD32" s="284"/>
      <c r="GE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5"/>
      <c r="GP32" s="285"/>
      <c r="GQ32" s="285"/>
      <c r="GR32" s="285"/>
      <c r="GS32" s="285"/>
      <c r="GT32" s="285"/>
      <c r="GU32" s="285"/>
      <c r="GV32" s="285"/>
      <c r="GW32" s="285"/>
    </row>
    <row r="33" spans="1:205" s="2" customFormat="1" ht="10.5" x14ac:dyDescent="0.2">
      <c r="A33" s="283" t="s">
        <v>53</v>
      </c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  <c r="AM33" s="283"/>
      <c r="AN33" s="283"/>
      <c r="AO33" s="283"/>
      <c r="AP33" s="283"/>
      <c r="AQ33" s="283"/>
      <c r="AR33" s="283"/>
      <c r="AS33" s="283"/>
      <c r="AT33" s="283"/>
      <c r="AU33" s="283"/>
      <c r="AV33" s="283"/>
      <c r="AW33" s="283"/>
      <c r="AX33" s="283"/>
      <c r="AY33" s="283"/>
      <c r="AZ33" s="283"/>
      <c r="BA33" s="283"/>
      <c r="BB33" s="283"/>
      <c r="BC33" s="283"/>
      <c r="BD33" s="283"/>
      <c r="BE33" s="283"/>
      <c r="BF33" s="283"/>
      <c r="BG33" s="283"/>
      <c r="BH33" s="283"/>
      <c r="BI33" s="283"/>
      <c r="BJ33" s="283"/>
      <c r="BK33" s="283"/>
      <c r="BL33" s="283"/>
      <c r="BM33" s="283"/>
      <c r="BN33" s="283"/>
      <c r="BO33" s="283"/>
      <c r="BP33" s="283"/>
      <c r="BQ33" s="283"/>
      <c r="BR33" s="283"/>
      <c r="BS33" s="283"/>
      <c r="BT33" s="283"/>
      <c r="BU33" s="283"/>
      <c r="BV33" s="283"/>
      <c r="BW33" s="283"/>
      <c r="BX33" s="283"/>
      <c r="BY33" s="283"/>
      <c r="BZ33" s="283"/>
      <c r="CA33" s="283"/>
      <c r="CB33" s="283"/>
      <c r="CC33" s="283"/>
      <c r="CD33" s="283"/>
      <c r="CE33" s="283"/>
      <c r="CF33" s="283"/>
      <c r="CG33" s="283"/>
      <c r="CH33" s="283"/>
      <c r="CI33" s="283"/>
      <c r="CJ33" s="283"/>
      <c r="CK33" s="283"/>
      <c r="CL33" s="283"/>
      <c r="CM33" s="283"/>
      <c r="CN33" s="283"/>
      <c r="CO33" s="283"/>
      <c r="CP33" s="283"/>
      <c r="CQ33" s="283"/>
      <c r="CR33" s="283"/>
      <c r="CS33" s="283"/>
      <c r="CT33" s="283"/>
      <c r="CU33" s="283"/>
      <c r="CV33" s="283"/>
      <c r="CW33" s="283"/>
      <c r="CX33" s="283"/>
      <c r="CY33" s="283"/>
      <c r="CZ33" s="283"/>
      <c r="DA33" s="283"/>
      <c r="DB33" s="283"/>
      <c r="DC33" s="283"/>
      <c r="DD33" s="283"/>
      <c r="DE33" s="283"/>
      <c r="DF33" s="283"/>
      <c r="DG33" s="283"/>
      <c r="DH33" s="283"/>
      <c r="DI33" s="283"/>
      <c r="DJ33" s="283"/>
      <c r="DK33" s="283"/>
      <c r="DL33" s="283"/>
      <c r="DM33" s="283"/>
      <c r="DN33" s="283"/>
      <c r="DO33" s="283"/>
      <c r="DP33" s="283"/>
      <c r="DQ33" s="283"/>
      <c r="DR33" s="283"/>
      <c r="DS33" s="283"/>
      <c r="DT33" s="283"/>
      <c r="DU33" s="283"/>
      <c r="DV33" s="283"/>
      <c r="DW33" s="283"/>
      <c r="DX33" s="283"/>
      <c r="DY33" s="283"/>
      <c r="DZ33" s="283"/>
      <c r="EA33" s="283"/>
      <c r="EB33" s="283"/>
      <c r="EC33" s="283"/>
      <c r="ED33" s="283"/>
      <c r="EE33" s="283"/>
      <c r="EF33" s="283"/>
      <c r="EG33" s="283"/>
      <c r="EH33" s="283"/>
      <c r="EI33" s="283"/>
      <c r="EJ33" s="283"/>
      <c r="EK33" s="283"/>
      <c r="EL33" s="283"/>
      <c r="EM33" s="283"/>
      <c r="EN33" s="283"/>
      <c r="EO33" s="283"/>
      <c r="EP33" s="283"/>
      <c r="EQ33" s="283"/>
      <c r="ER33" s="283"/>
      <c r="ES33" s="283"/>
      <c r="ET33" s="283"/>
      <c r="EU33" s="283"/>
      <c r="EV33" s="283"/>
      <c r="EW33" s="283"/>
      <c r="EX33" s="283"/>
      <c r="EY33" s="283"/>
      <c r="EZ33" s="283"/>
      <c r="FA33" s="283"/>
      <c r="FB33" s="283"/>
      <c r="FC33" s="283"/>
      <c r="FD33" s="283"/>
      <c r="FE33" s="283"/>
      <c r="FF33" s="283"/>
      <c r="FG33" s="283"/>
      <c r="FH33" s="283"/>
      <c r="FI33" s="283"/>
      <c r="FJ33" s="283"/>
      <c r="FK33" s="283"/>
      <c r="FL33" s="283"/>
      <c r="FM33" s="283"/>
      <c r="FN33" s="283"/>
      <c r="FO33" s="283"/>
      <c r="FP33" s="283"/>
      <c r="FQ33" s="283"/>
      <c r="FR33" s="283"/>
      <c r="FS33" s="283"/>
      <c r="FT33" s="283"/>
      <c r="FU33" s="283"/>
      <c r="FV33" s="283"/>
      <c r="FW33" s="283"/>
      <c r="FX33" s="283"/>
      <c r="FY33" s="283"/>
      <c r="FZ33" s="283"/>
      <c r="GA33" s="283"/>
      <c r="GB33" s="283"/>
      <c r="GC33" s="283"/>
      <c r="GD33" s="283"/>
      <c r="GE33" s="283"/>
      <c r="GF33" s="283"/>
      <c r="GG33" s="283"/>
      <c r="GH33" s="283"/>
      <c r="GI33" s="283"/>
      <c r="GJ33" s="283"/>
      <c r="GK33" s="283"/>
      <c r="GL33" s="283"/>
      <c r="GM33" s="283"/>
      <c r="GN33" s="283"/>
      <c r="GO33" s="283"/>
      <c r="GP33" s="283"/>
      <c r="GQ33" s="283"/>
      <c r="GR33" s="283"/>
      <c r="GS33" s="283"/>
      <c r="GT33" s="283"/>
      <c r="GU33" s="283"/>
      <c r="GV33" s="283"/>
      <c r="GW33" s="283"/>
    </row>
    <row r="34" spans="1:205" s="2" customFormat="1" ht="10.5" hidden="1" customHeight="1" x14ac:dyDescent="0.2">
      <c r="A34" s="287" t="s">
        <v>35</v>
      </c>
      <c r="B34" s="287"/>
      <c r="C34" s="287"/>
      <c r="D34" s="287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N34" s="283"/>
      <c r="AO34" s="283"/>
      <c r="AP34" s="283"/>
      <c r="AQ34" s="283"/>
      <c r="AR34" s="283"/>
      <c r="AS34" s="283"/>
      <c r="AT34" s="283"/>
      <c r="AU34" s="283"/>
      <c r="AV34" s="283"/>
      <c r="AW34" s="284"/>
      <c r="AX34" s="284"/>
      <c r="AY34" s="284"/>
      <c r="AZ34" s="284"/>
      <c r="BA34" s="284"/>
      <c r="BB34" s="284"/>
      <c r="BC34" s="284"/>
      <c r="BD34" s="284"/>
      <c r="BE34" s="284"/>
      <c r="BF34" s="284"/>
      <c r="BG34" s="284"/>
      <c r="BH34" s="284"/>
      <c r="BI34" s="284"/>
      <c r="BJ34" s="284"/>
      <c r="BK34" s="284"/>
      <c r="BL34" s="284"/>
      <c r="BM34" s="284"/>
      <c r="BN34" s="284"/>
      <c r="BO34" s="284"/>
      <c r="BP34" s="284"/>
      <c r="BQ34" s="284"/>
      <c r="BR34" s="284"/>
      <c r="BS34" s="284"/>
      <c r="BT34" s="284"/>
      <c r="BU34" s="285"/>
      <c r="BV34" s="285"/>
      <c r="BW34" s="285"/>
      <c r="BX34" s="285"/>
      <c r="BY34" s="285"/>
      <c r="BZ34" s="285"/>
      <c r="CA34" s="285"/>
      <c r="CB34" s="285"/>
      <c r="CC34" s="285"/>
      <c r="CD34" s="284"/>
      <c r="CE34" s="284"/>
      <c r="CF34" s="284"/>
      <c r="CG34" s="284"/>
      <c r="CH34" s="284"/>
      <c r="CI34" s="284"/>
      <c r="CJ34" s="284"/>
      <c r="CK34" s="284"/>
      <c r="CL34" s="284"/>
      <c r="CM34" s="284"/>
      <c r="CN34" s="284"/>
      <c r="CO34" s="284"/>
      <c r="CP34" s="284"/>
      <c r="CQ34" s="284"/>
      <c r="CR34" s="284"/>
      <c r="CS34" s="284"/>
      <c r="CT34" s="284"/>
      <c r="CU34" s="284"/>
      <c r="CV34" s="284"/>
      <c r="CW34" s="284"/>
      <c r="CX34" s="284"/>
      <c r="CY34" s="284"/>
      <c r="CZ34" s="284"/>
      <c r="DA34" s="284"/>
      <c r="DB34" s="284"/>
      <c r="DC34" s="284"/>
      <c r="DD34" s="284"/>
      <c r="DE34" s="284"/>
      <c r="DF34" s="284"/>
      <c r="DG34" s="284"/>
      <c r="DH34" s="284"/>
      <c r="DI34" s="284"/>
      <c r="DJ34" s="284"/>
      <c r="DK34" s="284"/>
      <c r="DL34" s="284"/>
      <c r="DM34" s="284"/>
      <c r="DN34" s="284"/>
      <c r="DO34" s="284"/>
      <c r="DP34" s="284"/>
      <c r="DQ34" s="284"/>
      <c r="DR34" s="284"/>
      <c r="DS34" s="284"/>
      <c r="DT34" s="284"/>
      <c r="DU34" s="284"/>
      <c r="DV34" s="284"/>
      <c r="DW34" s="284"/>
      <c r="DX34" s="284"/>
      <c r="DY34" s="284"/>
      <c r="DZ34" s="284"/>
      <c r="EA34" s="284"/>
      <c r="EB34" s="284"/>
      <c r="EC34" s="284"/>
      <c r="ED34" s="284"/>
      <c r="EE34" s="284"/>
      <c r="EF34" s="284"/>
      <c r="EG34" s="284"/>
      <c r="EH34" s="284"/>
      <c r="EI34" s="284"/>
      <c r="EJ34" s="284"/>
      <c r="EK34" s="284"/>
      <c r="EL34" s="284"/>
      <c r="EM34" s="284"/>
      <c r="EN34" s="284"/>
      <c r="EO34" s="284"/>
      <c r="EP34" s="284"/>
      <c r="EQ34" s="284"/>
      <c r="ER34" s="284"/>
      <c r="ES34" s="284"/>
      <c r="ET34" s="284"/>
      <c r="EU34" s="284"/>
      <c r="EV34" s="284"/>
      <c r="EW34" s="284"/>
      <c r="EX34" s="284"/>
      <c r="EY34" s="284"/>
      <c r="EZ34" s="284"/>
      <c r="FA34" s="284"/>
      <c r="FB34" s="284"/>
      <c r="FC34" s="284"/>
      <c r="FD34" s="284"/>
      <c r="FE34" s="284"/>
      <c r="FF34" s="284"/>
      <c r="FG34" s="284"/>
      <c r="FH34" s="284"/>
      <c r="FI34" s="284"/>
      <c r="FJ34" s="284"/>
      <c r="FK34" s="284"/>
      <c r="FL34" s="284"/>
      <c r="FM34" s="284"/>
      <c r="FN34" s="284"/>
      <c r="FO34" s="284"/>
      <c r="FP34" s="284"/>
      <c r="FQ34" s="284"/>
      <c r="FR34" s="284"/>
      <c r="FS34" s="284"/>
      <c r="FT34" s="284"/>
      <c r="FU34" s="284"/>
      <c r="FV34" s="284"/>
      <c r="FW34" s="284"/>
      <c r="FX34" s="284"/>
      <c r="FY34" s="284"/>
      <c r="FZ34" s="284"/>
      <c r="GA34" s="284"/>
      <c r="GB34" s="284"/>
      <c r="GC34" s="284"/>
      <c r="GD34" s="284"/>
      <c r="GE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5"/>
      <c r="GP34" s="285"/>
      <c r="GQ34" s="285"/>
      <c r="GR34" s="285"/>
      <c r="GS34" s="285"/>
      <c r="GT34" s="285"/>
      <c r="GU34" s="285"/>
      <c r="GV34" s="285"/>
      <c r="GW34" s="285"/>
    </row>
    <row r="35" spans="1:205" s="2" customFormat="1" ht="10.5" hidden="1" customHeight="1" x14ac:dyDescent="0.2">
      <c r="A35" s="287" t="s">
        <v>36</v>
      </c>
      <c r="B35" s="287"/>
      <c r="C35" s="287"/>
      <c r="D35" s="287"/>
      <c r="E35" s="285"/>
      <c r="F35" s="285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  <c r="AO35" s="283"/>
      <c r="AP35" s="283"/>
      <c r="AQ35" s="283"/>
      <c r="AR35" s="283"/>
      <c r="AS35" s="283"/>
      <c r="AT35" s="283"/>
      <c r="AU35" s="283"/>
      <c r="AV35" s="283"/>
      <c r="AW35" s="284"/>
      <c r="AX35" s="284"/>
      <c r="AY35" s="284"/>
      <c r="AZ35" s="284"/>
      <c r="BA35" s="284"/>
      <c r="BB35" s="284"/>
      <c r="BC35" s="284"/>
      <c r="BD35" s="284"/>
      <c r="BE35" s="284"/>
      <c r="BF35" s="284"/>
      <c r="BG35" s="284"/>
      <c r="BH35" s="284"/>
      <c r="BI35" s="284"/>
      <c r="BJ35" s="284"/>
      <c r="BK35" s="284"/>
      <c r="BL35" s="284"/>
      <c r="BM35" s="284"/>
      <c r="BN35" s="284"/>
      <c r="BO35" s="284"/>
      <c r="BP35" s="284"/>
      <c r="BQ35" s="284"/>
      <c r="BR35" s="284"/>
      <c r="BS35" s="284"/>
      <c r="BT35" s="284"/>
      <c r="BU35" s="285"/>
      <c r="BV35" s="285"/>
      <c r="BW35" s="285"/>
      <c r="BX35" s="285"/>
      <c r="BY35" s="285"/>
      <c r="BZ35" s="285"/>
      <c r="CA35" s="285"/>
      <c r="CB35" s="285"/>
      <c r="CC35" s="285"/>
      <c r="CD35" s="284"/>
      <c r="CE35" s="284"/>
      <c r="CF35" s="284"/>
      <c r="CG35" s="284"/>
      <c r="CH35" s="284"/>
      <c r="CI35" s="284"/>
      <c r="CJ35" s="284"/>
      <c r="CK35" s="284"/>
      <c r="CL35" s="284"/>
      <c r="CM35" s="284"/>
      <c r="CN35" s="284"/>
      <c r="CO35" s="284"/>
      <c r="CP35" s="284"/>
      <c r="CQ35" s="284"/>
      <c r="CR35" s="284"/>
      <c r="CS35" s="284"/>
      <c r="CT35" s="284"/>
      <c r="CU35" s="284"/>
      <c r="CV35" s="284"/>
      <c r="CW35" s="284"/>
      <c r="CX35" s="284"/>
      <c r="CY35" s="284"/>
      <c r="CZ35" s="284"/>
      <c r="DA35" s="284"/>
      <c r="DB35" s="284"/>
      <c r="DC35" s="284"/>
      <c r="DD35" s="284"/>
      <c r="DE35" s="284"/>
      <c r="DF35" s="284"/>
      <c r="DG35" s="284"/>
      <c r="DH35" s="284"/>
      <c r="DI35" s="284"/>
      <c r="DJ35" s="284"/>
      <c r="DK35" s="284"/>
      <c r="DL35" s="284"/>
      <c r="DM35" s="284"/>
      <c r="DN35" s="284"/>
      <c r="DO35" s="284"/>
      <c r="DP35" s="284"/>
      <c r="DQ35" s="284"/>
      <c r="DR35" s="284"/>
      <c r="DS35" s="284"/>
      <c r="DT35" s="284"/>
      <c r="DU35" s="284"/>
      <c r="DV35" s="284"/>
      <c r="DW35" s="284"/>
      <c r="DX35" s="284"/>
      <c r="DY35" s="284"/>
      <c r="DZ35" s="284"/>
      <c r="EA35" s="284"/>
      <c r="EB35" s="284"/>
      <c r="EC35" s="284"/>
      <c r="ED35" s="284"/>
      <c r="EE35" s="284"/>
      <c r="EF35" s="284"/>
      <c r="EG35" s="284"/>
      <c r="EH35" s="284"/>
      <c r="EI35" s="284"/>
      <c r="EJ35" s="284"/>
      <c r="EK35" s="284"/>
      <c r="EL35" s="284"/>
      <c r="EM35" s="284"/>
      <c r="EN35" s="284"/>
      <c r="EO35" s="284"/>
      <c r="EP35" s="284"/>
      <c r="EQ35" s="284"/>
      <c r="ER35" s="284"/>
      <c r="ES35" s="284"/>
      <c r="ET35" s="284"/>
      <c r="EU35" s="284"/>
      <c r="EV35" s="284"/>
      <c r="EW35" s="284"/>
      <c r="EX35" s="284"/>
      <c r="EY35" s="284"/>
      <c r="EZ35" s="284"/>
      <c r="FA35" s="284"/>
      <c r="FB35" s="284"/>
      <c r="FC35" s="284"/>
      <c r="FD35" s="284"/>
      <c r="FE35" s="284"/>
      <c r="FF35" s="284"/>
      <c r="FG35" s="284"/>
      <c r="FH35" s="284"/>
      <c r="FI35" s="284"/>
      <c r="FJ35" s="284"/>
      <c r="FK35" s="284"/>
      <c r="FL35" s="284"/>
      <c r="FM35" s="284"/>
      <c r="FN35" s="284"/>
      <c r="FO35" s="284"/>
      <c r="FP35" s="284"/>
      <c r="FQ35" s="284"/>
      <c r="FR35" s="284"/>
      <c r="FS35" s="284"/>
      <c r="FT35" s="284"/>
      <c r="FU35" s="284"/>
      <c r="FV35" s="284"/>
      <c r="FW35" s="284"/>
      <c r="FX35" s="284"/>
      <c r="FY35" s="284"/>
      <c r="FZ35" s="284"/>
      <c r="GA35" s="284"/>
      <c r="GB35" s="284"/>
      <c r="GC35" s="284"/>
      <c r="GD35" s="284"/>
      <c r="GE35" s="284"/>
      <c r="GF35" s="284"/>
      <c r="GG35" s="284"/>
      <c r="GH35" s="284"/>
      <c r="GI35" s="284"/>
      <c r="GJ35" s="284"/>
      <c r="GK35" s="284"/>
      <c r="GL35" s="284"/>
      <c r="GM35" s="284"/>
      <c r="GN35" s="284"/>
      <c r="GO35" s="285"/>
      <c r="GP35" s="285"/>
      <c r="GQ35" s="285"/>
      <c r="GR35" s="285"/>
      <c r="GS35" s="285"/>
      <c r="GT35" s="285"/>
      <c r="GU35" s="285"/>
      <c r="GV35" s="285"/>
      <c r="GW35" s="285"/>
    </row>
    <row r="36" spans="1:205" s="2" customFormat="1" ht="10.5" x14ac:dyDescent="0.2">
      <c r="A36" s="283" t="s">
        <v>60</v>
      </c>
      <c r="B36" s="283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3"/>
      <c r="AO36" s="283"/>
      <c r="AP36" s="283"/>
      <c r="AQ36" s="283"/>
      <c r="AR36" s="283"/>
      <c r="AS36" s="283"/>
      <c r="AT36" s="283"/>
      <c r="AU36" s="283"/>
      <c r="AV36" s="283"/>
      <c r="AW36" s="283"/>
      <c r="AX36" s="283"/>
      <c r="AY36" s="283"/>
      <c r="AZ36" s="283"/>
      <c r="BA36" s="283"/>
      <c r="BB36" s="283"/>
      <c r="BC36" s="283"/>
      <c r="BD36" s="283"/>
      <c r="BE36" s="283"/>
      <c r="BF36" s="283"/>
      <c r="BG36" s="283"/>
      <c r="BH36" s="283"/>
      <c r="BI36" s="283"/>
      <c r="BJ36" s="283"/>
      <c r="BK36" s="283"/>
      <c r="BL36" s="283"/>
      <c r="BM36" s="283"/>
      <c r="BN36" s="283"/>
      <c r="BO36" s="283"/>
      <c r="BP36" s="283"/>
      <c r="BQ36" s="283"/>
      <c r="BR36" s="283"/>
      <c r="BS36" s="283"/>
      <c r="BT36" s="283"/>
      <c r="BU36" s="283"/>
      <c r="BV36" s="283"/>
      <c r="BW36" s="283"/>
      <c r="BX36" s="283"/>
      <c r="BY36" s="283"/>
      <c r="BZ36" s="283"/>
      <c r="CA36" s="283"/>
      <c r="CB36" s="283"/>
      <c r="CC36" s="283"/>
      <c r="CD36" s="283"/>
      <c r="CE36" s="283"/>
      <c r="CF36" s="283"/>
      <c r="CG36" s="283"/>
      <c r="CH36" s="283"/>
      <c r="CI36" s="283"/>
      <c r="CJ36" s="283"/>
      <c r="CK36" s="283"/>
      <c r="CL36" s="283"/>
      <c r="CM36" s="283"/>
      <c r="CN36" s="283"/>
      <c r="CO36" s="283"/>
      <c r="CP36" s="283"/>
      <c r="CQ36" s="283"/>
      <c r="CR36" s="283"/>
      <c r="CS36" s="283"/>
      <c r="CT36" s="283"/>
      <c r="CU36" s="283"/>
      <c r="CV36" s="283"/>
      <c r="CW36" s="283"/>
      <c r="CX36" s="283"/>
      <c r="CY36" s="283"/>
      <c r="CZ36" s="283"/>
      <c r="DA36" s="283"/>
      <c r="DB36" s="283"/>
      <c r="DC36" s="283"/>
      <c r="DD36" s="283"/>
      <c r="DE36" s="283"/>
      <c r="DF36" s="283"/>
      <c r="DG36" s="283"/>
      <c r="DH36" s="283"/>
      <c r="DI36" s="283"/>
      <c r="DJ36" s="283"/>
      <c r="DK36" s="283"/>
      <c r="DL36" s="283"/>
      <c r="DM36" s="283"/>
      <c r="DN36" s="283"/>
      <c r="DO36" s="283"/>
      <c r="DP36" s="283"/>
      <c r="DQ36" s="283"/>
      <c r="DR36" s="283"/>
      <c r="DS36" s="283"/>
      <c r="DT36" s="283"/>
      <c r="DU36" s="283"/>
      <c r="DV36" s="283"/>
      <c r="DW36" s="283"/>
      <c r="DX36" s="283"/>
      <c r="DY36" s="283"/>
      <c r="DZ36" s="283"/>
      <c r="EA36" s="283"/>
      <c r="EB36" s="283"/>
      <c r="EC36" s="283"/>
      <c r="ED36" s="283"/>
      <c r="EE36" s="283"/>
      <c r="EF36" s="283"/>
      <c r="EG36" s="283"/>
      <c r="EH36" s="283"/>
      <c r="EI36" s="283"/>
      <c r="EJ36" s="283"/>
      <c r="EK36" s="283"/>
      <c r="EL36" s="283"/>
      <c r="EM36" s="283"/>
      <c r="EN36" s="283"/>
      <c r="EO36" s="283"/>
      <c r="EP36" s="283"/>
      <c r="EQ36" s="283"/>
      <c r="ER36" s="283"/>
      <c r="ES36" s="283"/>
      <c r="ET36" s="283"/>
      <c r="EU36" s="283"/>
      <c r="EV36" s="283"/>
      <c r="EW36" s="283"/>
      <c r="EX36" s="283"/>
      <c r="EY36" s="283"/>
      <c r="EZ36" s="283"/>
      <c r="FA36" s="283"/>
      <c r="FB36" s="283"/>
      <c r="FC36" s="283"/>
      <c r="FD36" s="283"/>
      <c r="FE36" s="283"/>
      <c r="FF36" s="283"/>
      <c r="FG36" s="283"/>
      <c r="FH36" s="283"/>
      <c r="FI36" s="283"/>
      <c r="FJ36" s="283"/>
      <c r="FK36" s="283"/>
      <c r="FL36" s="283"/>
      <c r="FM36" s="283"/>
      <c r="FN36" s="283"/>
      <c r="FO36" s="283"/>
      <c r="FP36" s="283"/>
      <c r="FQ36" s="283"/>
      <c r="FR36" s="283"/>
      <c r="FS36" s="283"/>
      <c r="FT36" s="283"/>
      <c r="FU36" s="283"/>
      <c r="FV36" s="283"/>
      <c r="FW36" s="283"/>
      <c r="FX36" s="283"/>
      <c r="FY36" s="283"/>
      <c r="FZ36" s="283"/>
      <c r="GA36" s="283"/>
      <c r="GB36" s="283"/>
      <c r="GC36" s="283"/>
      <c r="GD36" s="283"/>
      <c r="GE36" s="283"/>
      <c r="GF36" s="283"/>
      <c r="GG36" s="283"/>
      <c r="GH36" s="283"/>
      <c r="GI36" s="283"/>
      <c r="GJ36" s="283"/>
      <c r="GK36" s="283"/>
      <c r="GL36" s="283"/>
      <c r="GM36" s="283"/>
      <c r="GN36" s="283"/>
      <c r="GO36" s="283"/>
      <c r="GP36" s="283"/>
      <c r="GQ36" s="283"/>
      <c r="GR36" s="283"/>
      <c r="GS36" s="283"/>
      <c r="GT36" s="283"/>
      <c r="GU36" s="283"/>
      <c r="GV36" s="283"/>
      <c r="GW36" s="283"/>
    </row>
    <row r="37" spans="1:205" s="2" customFormat="1" ht="10.5" hidden="1" customHeight="1" x14ac:dyDescent="0.2">
      <c r="A37" s="287" t="s">
        <v>59</v>
      </c>
      <c r="B37" s="287"/>
      <c r="C37" s="287"/>
      <c r="D37" s="287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  <c r="AI37" s="283"/>
      <c r="AJ37" s="283"/>
      <c r="AK37" s="283"/>
      <c r="AL37" s="283"/>
      <c r="AM37" s="283"/>
      <c r="AN37" s="283"/>
      <c r="AO37" s="283"/>
      <c r="AP37" s="283"/>
      <c r="AQ37" s="283"/>
      <c r="AR37" s="283"/>
      <c r="AS37" s="283"/>
      <c r="AT37" s="283"/>
      <c r="AU37" s="283"/>
      <c r="AV37" s="283"/>
      <c r="AW37" s="284"/>
      <c r="AX37" s="284"/>
      <c r="AY37" s="284"/>
      <c r="AZ37" s="284"/>
      <c r="BA37" s="284"/>
      <c r="BB37" s="284"/>
      <c r="BC37" s="284"/>
      <c r="BD37" s="284"/>
      <c r="BE37" s="284"/>
      <c r="BF37" s="284"/>
      <c r="BG37" s="284"/>
      <c r="BH37" s="284"/>
      <c r="BI37" s="284"/>
      <c r="BJ37" s="284"/>
      <c r="BK37" s="284"/>
      <c r="BL37" s="284"/>
      <c r="BM37" s="284"/>
      <c r="BN37" s="284"/>
      <c r="BO37" s="284"/>
      <c r="BP37" s="284"/>
      <c r="BQ37" s="284"/>
      <c r="BR37" s="284"/>
      <c r="BS37" s="284"/>
      <c r="BT37" s="284"/>
      <c r="BU37" s="285"/>
      <c r="BV37" s="285"/>
      <c r="BW37" s="285"/>
      <c r="BX37" s="285"/>
      <c r="BY37" s="285"/>
      <c r="BZ37" s="285"/>
      <c r="CA37" s="285"/>
      <c r="CB37" s="285"/>
      <c r="CC37" s="285"/>
      <c r="CD37" s="284"/>
      <c r="CE37" s="284"/>
      <c r="CF37" s="284"/>
      <c r="CG37" s="284"/>
      <c r="CH37" s="284"/>
      <c r="CI37" s="284"/>
      <c r="CJ37" s="284"/>
      <c r="CK37" s="284"/>
      <c r="CL37" s="284"/>
      <c r="CM37" s="284"/>
      <c r="CN37" s="284"/>
      <c r="CO37" s="284"/>
      <c r="CP37" s="284"/>
      <c r="CQ37" s="284"/>
      <c r="CR37" s="284"/>
      <c r="CS37" s="284"/>
      <c r="CT37" s="284"/>
      <c r="CU37" s="284"/>
      <c r="CV37" s="284"/>
      <c r="CW37" s="284"/>
      <c r="CX37" s="284"/>
      <c r="CY37" s="284"/>
      <c r="CZ37" s="284"/>
      <c r="DA37" s="284"/>
      <c r="DB37" s="284"/>
      <c r="DC37" s="284"/>
      <c r="DD37" s="284"/>
      <c r="DE37" s="284"/>
      <c r="DF37" s="284"/>
      <c r="DG37" s="284"/>
      <c r="DH37" s="284"/>
      <c r="DI37" s="284"/>
      <c r="DJ37" s="284"/>
      <c r="DK37" s="284"/>
      <c r="DL37" s="284"/>
      <c r="DM37" s="284"/>
      <c r="DN37" s="284"/>
      <c r="DO37" s="284"/>
      <c r="DP37" s="284"/>
      <c r="DQ37" s="284"/>
      <c r="DR37" s="284"/>
      <c r="DS37" s="284"/>
      <c r="DT37" s="284"/>
      <c r="DU37" s="284"/>
      <c r="DV37" s="284"/>
      <c r="DW37" s="284"/>
      <c r="DX37" s="284"/>
      <c r="DY37" s="284"/>
      <c r="DZ37" s="284"/>
      <c r="EA37" s="284"/>
      <c r="EB37" s="284"/>
      <c r="EC37" s="284"/>
      <c r="ED37" s="284"/>
      <c r="EE37" s="284"/>
      <c r="EF37" s="284"/>
      <c r="EG37" s="284"/>
      <c r="EH37" s="284"/>
      <c r="EI37" s="284"/>
      <c r="EJ37" s="284"/>
      <c r="EK37" s="284"/>
      <c r="EL37" s="284"/>
      <c r="EM37" s="284"/>
      <c r="EN37" s="284"/>
      <c r="EO37" s="284"/>
      <c r="EP37" s="284"/>
      <c r="EQ37" s="284"/>
      <c r="ER37" s="284"/>
      <c r="ES37" s="284"/>
      <c r="ET37" s="284"/>
      <c r="EU37" s="284"/>
      <c r="EV37" s="284"/>
      <c r="EW37" s="284"/>
      <c r="EX37" s="284"/>
      <c r="EY37" s="284"/>
      <c r="EZ37" s="284"/>
      <c r="FA37" s="284"/>
      <c r="FB37" s="284"/>
      <c r="FC37" s="284"/>
      <c r="FD37" s="284"/>
      <c r="FE37" s="284"/>
      <c r="FF37" s="284"/>
      <c r="FG37" s="284"/>
      <c r="FH37" s="284"/>
      <c r="FI37" s="284"/>
      <c r="FJ37" s="284"/>
      <c r="FK37" s="284"/>
      <c r="FL37" s="284"/>
      <c r="FM37" s="284"/>
      <c r="FN37" s="284"/>
      <c r="FO37" s="284"/>
      <c r="FP37" s="284"/>
      <c r="FQ37" s="284"/>
      <c r="FR37" s="284"/>
      <c r="FS37" s="284"/>
      <c r="FT37" s="284"/>
      <c r="FU37" s="284"/>
      <c r="FV37" s="284"/>
      <c r="FW37" s="284"/>
      <c r="FX37" s="284"/>
      <c r="FY37" s="284"/>
      <c r="FZ37" s="284"/>
      <c r="GA37" s="284"/>
      <c r="GB37" s="284"/>
      <c r="GC37" s="284"/>
      <c r="GD37" s="284"/>
      <c r="GE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5"/>
      <c r="GP37" s="285"/>
      <c r="GQ37" s="285"/>
      <c r="GR37" s="285"/>
      <c r="GS37" s="285"/>
      <c r="GT37" s="285"/>
      <c r="GU37" s="285"/>
      <c r="GV37" s="285"/>
      <c r="GW37" s="285"/>
    </row>
    <row r="38" spans="1:205" s="2" customFormat="1" ht="10.5" hidden="1" customHeight="1" x14ac:dyDescent="0.2">
      <c r="A38" s="287" t="s">
        <v>58</v>
      </c>
      <c r="B38" s="287"/>
      <c r="C38" s="287"/>
      <c r="D38" s="287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  <c r="AJ38" s="283"/>
      <c r="AK38" s="283"/>
      <c r="AL38" s="283"/>
      <c r="AM38" s="283"/>
      <c r="AN38" s="283"/>
      <c r="AO38" s="283"/>
      <c r="AP38" s="283"/>
      <c r="AQ38" s="283"/>
      <c r="AR38" s="283"/>
      <c r="AS38" s="283"/>
      <c r="AT38" s="283"/>
      <c r="AU38" s="283"/>
      <c r="AV38" s="283"/>
      <c r="AW38" s="284"/>
      <c r="AX38" s="284"/>
      <c r="AY38" s="284"/>
      <c r="AZ38" s="284"/>
      <c r="BA38" s="284"/>
      <c r="BB38" s="284"/>
      <c r="BC38" s="284"/>
      <c r="BD38" s="284"/>
      <c r="BE38" s="284"/>
      <c r="BF38" s="284"/>
      <c r="BG38" s="284"/>
      <c r="BH38" s="284"/>
      <c r="BI38" s="284"/>
      <c r="BJ38" s="284"/>
      <c r="BK38" s="284"/>
      <c r="BL38" s="284"/>
      <c r="BM38" s="284"/>
      <c r="BN38" s="284"/>
      <c r="BO38" s="284"/>
      <c r="BP38" s="284"/>
      <c r="BQ38" s="284"/>
      <c r="BR38" s="284"/>
      <c r="BS38" s="284"/>
      <c r="BT38" s="284"/>
      <c r="BU38" s="285"/>
      <c r="BV38" s="285"/>
      <c r="BW38" s="285"/>
      <c r="BX38" s="285"/>
      <c r="BY38" s="285"/>
      <c r="BZ38" s="285"/>
      <c r="CA38" s="285"/>
      <c r="CB38" s="285"/>
      <c r="CC38" s="285"/>
      <c r="CD38" s="284"/>
      <c r="CE38" s="284"/>
      <c r="CF38" s="284"/>
      <c r="CG38" s="284"/>
      <c r="CH38" s="284"/>
      <c r="CI38" s="284"/>
      <c r="CJ38" s="284"/>
      <c r="CK38" s="284"/>
      <c r="CL38" s="284"/>
      <c r="CM38" s="284"/>
      <c r="CN38" s="284"/>
      <c r="CO38" s="284"/>
      <c r="CP38" s="284"/>
      <c r="CQ38" s="284"/>
      <c r="CR38" s="284"/>
      <c r="CS38" s="284"/>
      <c r="CT38" s="284"/>
      <c r="CU38" s="284"/>
      <c r="CV38" s="284"/>
      <c r="CW38" s="284"/>
      <c r="CX38" s="284"/>
      <c r="CY38" s="284"/>
      <c r="CZ38" s="284"/>
      <c r="DA38" s="284"/>
      <c r="DB38" s="284"/>
      <c r="DC38" s="284"/>
      <c r="DD38" s="284"/>
      <c r="DE38" s="284"/>
      <c r="DF38" s="284"/>
      <c r="DG38" s="284"/>
      <c r="DH38" s="284"/>
      <c r="DI38" s="284"/>
      <c r="DJ38" s="284"/>
      <c r="DK38" s="284"/>
      <c r="DL38" s="284"/>
      <c r="DM38" s="284"/>
      <c r="DN38" s="284"/>
      <c r="DO38" s="284"/>
      <c r="DP38" s="284"/>
      <c r="DQ38" s="284"/>
      <c r="DR38" s="284"/>
      <c r="DS38" s="284"/>
      <c r="DT38" s="284"/>
      <c r="DU38" s="284"/>
      <c r="DV38" s="284"/>
      <c r="DW38" s="284"/>
      <c r="DX38" s="284"/>
      <c r="DY38" s="284"/>
      <c r="DZ38" s="284"/>
      <c r="EA38" s="284"/>
      <c r="EB38" s="284"/>
      <c r="EC38" s="284"/>
      <c r="ED38" s="284"/>
      <c r="EE38" s="284"/>
      <c r="EF38" s="284"/>
      <c r="EG38" s="284"/>
      <c r="EH38" s="284"/>
      <c r="EI38" s="284"/>
      <c r="EJ38" s="284"/>
      <c r="EK38" s="284"/>
      <c r="EL38" s="284"/>
      <c r="EM38" s="284"/>
      <c r="EN38" s="284"/>
      <c r="EO38" s="284"/>
      <c r="EP38" s="284"/>
      <c r="EQ38" s="284"/>
      <c r="ER38" s="284"/>
      <c r="ES38" s="284"/>
      <c r="ET38" s="284"/>
      <c r="EU38" s="284"/>
      <c r="EV38" s="284"/>
      <c r="EW38" s="284"/>
      <c r="EX38" s="284"/>
      <c r="EY38" s="284"/>
      <c r="EZ38" s="284"/>
      <c r="FA38" s="284"/>
      <c r="FB38" s="284"/>
      <c r="FC38" s="284"/>
      <c r="FD38" s="284"/>
      <c r="FE38" s="284"/>
      <c r="FF38" s="284"/>
      <c r="FG38" s="284"/>
      <c r="FH38" s="284"/>
      <c r="FI38" s="284"/>
      <c r="FJ38" s="284"/>
      <c r="FK38" s="284"/>
      <c r="FL38" s="284"/>
      <c r="FM38" s="284"/>
      <c r="FN38" s="284"/>
      <c r="FO38" s="284"/>
      <c r="FP38" s="284"/>
      <c r="FQ38" s="284"/>
      <c r="FR38" s="284"/>
      <c r="FS38" s="284"/>
      <c r="FT38" s="284"/>
      <c r="FU38" s="284"/>
      <c r="FV38" s="284"/>
      <c r="FW38" s="284"/>
      <c r="FX38" s="284"/>
      <c r="FY38" s="284"/>
      <c r="FZ38" s="284"/>
      <c r="GA38" s="284"/>
      <c r="GB38" s="284"/>
      <c r="GC38" s="284"/>
      <c r="GD38" s="284"/>
      <c r="GE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5"/>
      <c r="GP38" s="285"/>
      <c r="GQ38" s="285"/>
      <c r="GR38" s="285"/>
      <c r="GS38" s="285"/>
      <c r="GT38" s="285"/>
      <c r="GU38" s="285"/>
      <c r="GV38" s="285"/>
      <c r="GW38" s="285"/>
    </row>
    <row r="39" spans="1:205" s="2" customFormat="1" ht="10.5" x14ac:dyDescent="0.2">
      <c r="A39" s="283" t="s">
        <v>57</v>
      </c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3"/>
      <c r="AJ39" s="283"/>
      <c r="AK39" s="283"/>
      <c r="AL39" s="283"/>
      <c r="AM39" s="283"/>
      <c r="AN39" s="283"/>
      <c r="AO39" s="283"/>
      <c r="AP39" s="283"/>
      <c r="AQ39" s="283"/>
      <c r="AR39" s="283"/>
      <c r="AS39" s="283"/>
      <c r="AT39" s="283"/>
      <c r="AU39" s="283"/>
      <c r="AV39" s="283"/>
      <c r="AW39" s="283"/>
      <c r="AX39" s="283"/>
      <c r="AY39" s="283"/>
      <c r="AZ39" s="283"/>
      <c r="BA39" s="283"/>
      <c r="BB39" s="283"/>
      <c r="BC39" s="283"/>
      <c r="BD39" s="283"/>
      <c r="BE39" s="283"/>
      <c r="BF39" s="283"/>
      <c r="BG39" s="283"/>
      <c r="BH39" s="283"/>
      <c r="BI39" s="283"/>
      <c r="BJ39" s="283"/>
      <c r="BK39" s="283"/>
      <c r="BL39" s="283"/>
      <c r="BM39" s="283"/>
      <c r="BN39" s="283"/>
      <c r="BO39" s="283"/>
      <c r="BP39" s="283"/>
      <c r="BQ39" s="283"/>
      <c r="BR39" s="283"/>
      <c r="BS39" s="283"/>
      <c r="BT39" s="283"/>
      <c r="BU39" s="283"/>
      <c r="BV39" s="283"/>
      <c r="BW39" s="283"/>
      <c r="BX39" s="283"/>
      <c r="BY39" s="283"/>
      <c r="BZ39" s="283"/>
      <c r="CA39" s="283"/>
      <c r="CB39" s="283"/>
      <c r="CC39" s="283"/>
      <c r="CD39" s="283"/>
      <c r="CE39" s="283"/>
      <c r="CF39" s="283"/>
      <c r="CG39" s="283"/>
      <c r="CH39" s="283"/>
      <c r="CI39" s="283"/>
      <c r="CJ39" s="283"/>
      <c r="CK39" s="283"/>
      <c r="CL39" s="283"/>
      <c r="CM39" s="283"/>
      <c r="CN39" s="283"/>
      <c r="CO39" s="283"/>
      <c r="CP39" s="283"/>
      <c r="CQ39" s="283"/>
      <c r="CR39" s="283"/>
      <c r="CS39" s="283"/>
      <c r="CT39" s="283"/>
      <c r="CU39" s="283"/>
      <c r="CV39" s="283"/>
      <c r="CW39" s="283"/>
      <c r="CX39" s="283"/>
      <c r="CY39" s="283"/>
      <c r="CZ39" s="283"/>
      <c r="DA39" s="283"/>
      <c r="DB39" s="283"/>
      <c r="DC39" s="283"/>
      <c r="DD39" s="283"/>
      <c r="DE39" s="283"/>
      <c r="DF39" s="283"/>
      <c r="DG39" s="283"/>
      <c r="DH39" s="283"/>
      <c r="DI39" s="283"/>
      <c r="DJ39" s="283"/>
      <c r="DK39" s="283"/>
      <c r="DL39" s="283"/>
      <c r="DM39" s="283"/>
      <c r="DN39" s="283"/>
      <c r="DO39" s="283"/>
      <c r="DP39" s="283"/>
      <c r="DQ39" s="283"/>
      <c r="DR39" s="283"/>
      <c r="DS39" s="283"/>
      <c r="DT39" s="283"/>
      <c r="DU39" s="283"/>
      <c r="DV39" s="283"/>
      <c r="DW39" s="283"/>
      <c r="DX39" s="283"/>
      <c r="DY39" s="283"/>
      <c r="DZ39" s="283"/>
      <c r="EA39" s="283"/>
      <c r="EB39" s="283"/>
      <c r="EC39" s="283"/>
      <c r="ED39" s="283"/>
      <c r="EE39" s="283"/>
      <c r="EF39" s="283"/>
      <c r="EG39" s="283"/>
      <c r="EH39" s="283"/>
      <c r="EI39" s="283"/>
      <c r="EJ39" s="283"/>
      <c r="EK39" s="283"/>
      <c r="EL39" s="283"/>
      <c r="EM39" s="283"/>
      <c r="EN39" s="283"/>
      <c r="EO39" s="283"/>
      <c r="EP39" s="283"/>
      <c r="EQ39" s="283"/>
      <c r="ER39" s="283"/>
      <c r="ES39" s="283"/>
      <c r="ET39" s="283"/>
      <c r="EU39" s="283"/>
      <c r="EV39" s="283"/>
      <c r="EW39" s="283"/>
      <c r="EX39" s="283"/>
      <c r="EY39" s="283"/>
      <c r="EZ39" s="283"/>
      <c r="FA39" s="283"/>
      <c r="FB39" s="283"/>
      <c r="FC39" s="283"/>
      <c r="FD39" s="283"/>
      <c r="FE39" s="283"/>
      <c r="FF39" s="283"/>
      <c r="FG39" s="283"/>
      <c r="FH39" s="283"/>
      <c r="FI39" s="283"/>
      <c r="FJ39" s="283"/>
      <c r="FK39" s="283"/>
      <c r="FL39" s="283"/>
      <c r="FM39" s="283"/>
      <c r="FN39" s="283"/>
      <c r="FO39" s="283"/>
      <c r="FP39" s="283"/>
      <c r="FQ39" s="283"/>
      <c r="FR39" s="283"/>
      <c r="FS39" s="283"/>
      <c r="FT39" s="283"/>
      <c r="FU39" s="283"/>
      <c r="FV39" s="283"/>
      <c r="FW39" s="283"/>
      <c r="FX39" s="283"/>
      <c r="FY39" s="283"/>
      <c r="FZ39" s="283"/>
      <c r="GA39" s="283"/>
      <c r="GB39" s="283"/>
      <c r="GC39" s="283"/>
      <c r="GD39" s="283"/>
      <c r="GE39" s="283"/>
      <c r="GF39" s="283"/>
      <c r="GG39" s="283"/>
      <c r="GH39" s="283"/>
      <c r="GI39" s="283"/>
      <c r="GJ39" s="283"/>
      <c r="GK39" s="283"/>
      <c r="GL39" s="283"/>
      <c r="GM39" s="283"/>
      <c r="GN39" s="283"/>
      <c r="GO39" s="283"/>
      <c r="GP39" s="283"/>
      <c r="GQ39" s="283"/>
      <c r="GR39" s="283"/>
      <c r="GS39" s="283"/>
      <c r="GT39" s="283"/>
      <c r="GU39" s="283"/>
      <c r="GV39" s="283"/>
      <c r="GW39" s="283"/>
    </row>
    <row r="40" spans="1:205" s="2" customFormat="1" ht="10.5" hidden="1" customHeight="1" x14ac:dyDescent="0.2">
      <c r="A40" s="287" t="s">
        <v>56</v>
      </c>
      <c r="B40" s="287"/>
      <c r="C40" s="287"/>
      <c r="D40" s="287"/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  <c r="AM40" s="283"/>
      <c r="AN40" s="283"/>
      <c r="AO40" s="283"/>
      <c r="AP40" s="283"/>
      <c r="AQ40" s="283"/>
      <c r="AR40" s="283"/>
      <c r="AS40" s="283"/>
      <c r="AT40" s="283"/>
      <c r="AU40" s="283"/>
      <c r="AV40" s="283"/>
      <c r="AW40" s="284"/>
      <c r="AX40" s="284"/>
      <c r="AY40" s="284"/>
      <c r="AZ40" s="284"/>
      <c r="BA40" s="284"/>
      <c r="BB40" s="284"/>
      <c r="BC40" s="284"/>
      <c r="BD40" s="284"/>
      <c r="BE40" s="284"/>
      <c r="BF40" s="284"/>
      <c r="BG40" s="284"/>
      <c r="BH40" s="284"/>
      <c r="BI40" s="284"/>
      <c r="BJ40" s="284"/>
      <c r="BK40" s="284"/>
      <c r="BL40" s="284"/>
      <c r="BM40" s="284"/>
      <c r="BN40" s="284"/>
      <c r="BO40" s="284"/>
      <c r="BP40" s="284"/>
      <c r="BQ40" s="284"/>
      <c r="BR40" s="284"/>
      <c r="BS40" s="284"/>
      <c r="BT40" s="284"/>
      <c r="BU40" s="285"/>
      <c r="BV40" s="285"/>
      <c r="BW40" s="285"/>
      <c r="BX40" s="285"/>
      <c r="BY40" s="285"/>
      <c r="BZ40" s="285"/>
      <c r="CA40" s="285"/>
      <c r="CB40" s="285"/>
      <c r="CC40" s="285"/>
      <c r="CD40" s="284"/>
      <c r="CE40" s="284"/>
      <c r="CF40" s="284"/>
      <c r="CG40" s="284"/>
      <c r="CH40" s="284"/>
      <c r="CI40" s="284"/>
      <c r="CJ40" s="284"/>
      <c r="CK40" s="284"/>
      <c r="CL40" s="284"/>
      <c r="CM40" s="284"/>
      <c r="CN40" s="284"/>
      <c r="CO40" s="284"/>
      <c r="CP40" s="284"/>
      <c r="CQ40" s="284"/>
      <c r="CR40" s="284"/>
      <c r="CS40" s="284"/>
      <c r="CT40" s="284"/>
      <c r="CU40" s="284"/>
      <c r="CV40" s="284"/>
      <c r="CW40" s="284"/>
      <c r="CX40" s="284"/>
      <c r="CY40" s="284"/>
      <c r="CZ40" s="284"/>
      <c r="DA40" s="284"/>
      <c r="DB40" s="284"/>
      <c r="DC40" s="284"/>
      <c r="DD40" s="284"/>
      <c r="DE40" s="284"/>
      <c r="DF40" s="284"/>
      <c r="DG40" s="284"/>
      <c r="DH40" s="284"/>
      <c r="DI40" s="284"/>
      <c r="DJ40" s="284"/>
      <c r="DK40" s="284"/>
      <c r="DL40" s="284"/>
      <c r="DM40" s="284"/>
      <c r="DN40" s="284"/>
      <c r="DO40" s="284"/>
      <c r="DP40" s="284"/>
      <c r="DQ40" s="284"/>
      <c r="DR40" s="284"/>
      <c r="DS40" s="284"/>
      <c r="DT40" s="284"/>
      <c r="DU40" s="284"/>
      <c r="DV40" s="284"/>
      <c r="DW40" s="284"/>
      <c r="DX40" s="284"/>
      <c r="DY40" s="284"/>
      <c r="DZ40" s="284"/>
      <c r="EA40" s="284"/>
      <c r="EB40" s="284"/>
      <c r="EC40" s="284"/>
      <c r="ED40" s="284"/>
      <c r="EE40" s="284"/>
      <c r="EF40" s="284"/>
      <c r="EG40" s="284"/>
      <c r="EH40" s="284"/>
      <c r="EI40" s="284"/>
      <c r="EJ40" s="284"/>
      <c r="EK40" s="284"/>
      <c r="EL40" s="284"/>
      <c r="EM40" s="284"/>
      <c r="EN40" s="284"/>
      <c r="EO40" s="284"/>
      <c r="EP40" s="284"/>
      <c r="EQ40" s="284"/>
      <c r="ER40" s="284"/>
      <c r="ES40" s="284"/>
      <c r="ET40" s="284"/>
      <c r="EU40" s="284"/>
      <c r="EV40" s="284"/>
      <c r="EW40" s="284"/>
      <c r="EX40" s="284"/>
      <c r="EY40" s="284"/>
      <c r="EZ40" s="284"/>
      <c r="FA40" s="284"/>
      <c r="FB40" s="284"/>
      <c r="FC40" s="284"/>
      <c r="FD40" s="284"/>
      <c r="FE40" s="284"/>
      <c r="FF40" s="284"/>
      <c r="FG40" s="284"/>
      <c r="FH40" s="284"/>
      <c r="FI40" s="284"/>
      <c r="FJ40" s="284"/>
      <c r="FK40" s="284"/>
      <c r="FL40" s="284"/>
      <c r="FM40" s="284"/>
      <c r="FN40" s="284"/>
      <c r="FO40" s="284"/>
      <c r="FP40" s="284"/>
      <c r="FQ40" s="284"/>
      <c r="FR40" s="284"/>
      <c r="FS40" s="284"/>
      <c r="FT40" s="284"/>
      <c r="FU40" s="284"/>
      <c r="FV40" s="284"/>
      <c r="FW40" s="284"/>
      <c r="FX40" s="284"/>
      <c r="FY40" s="284"/>
      <c r="FZ40" s="284"/>
      <c r="GA40" s="284"/>
      <c r="GB40" s="284"/>
      <c r="GC40" s="284"/>
      <c r="GD40" s="284"/>
      <c r="GE40" s="284"/>
      <c r="GF40" s="284"/>
      <c r="GG40" s="284"/>
      <c r="GH40" s="284"/>
      <c r="GI40" s="284"/>
      <c r="GJ40" s="284"/>
      <c r="GK40" s="284"/>
      <c r="GL40" s="284"/>
      <c r="GM40" s="284"/>
      <c r="GN40" s="284"/>
      <c r="GO40" s="285"/>
      <c r="GP40" s="285"/>
      <c r="GQ40" s="285"/>
      <c r="GR40" s="285"/>
      <c r="GS40" s="285"/>
      <c r="GT40" s="285"/>
      <c r="GU40" s="285"/>
      <c r="GV40" s="285"/>
      <c r="GW40" s="285"/>
    </row>
    <row r="41" spans="1:205" s="2" customFormat="1" ht="10.5" hidden="1" customHeight="1" x14ac:dyDescent="0.2">
      <c r="A41" s="287" t="s">
        <v>55</v>
      </c>
      <c r="B41" s="287"/>
      <c r="C41" s="287"/>
      <c r="D41" s="287"/>
      <c r="E41" s="285"/>
      <c r="F41" s="285"/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3"/>
      <c r="AN41" s="283"/>
      <c r="AO41" s="283"/>
      <c r="AP41" s="283"/>
      <c r="AQ41" s="283"/>
      <c r="AR41" s="283"/>
      <c r="AS41" s="283"/>
      <c r="AT41" s="283"/>
      <c r="AU41" s="283"/>
      <c r="AV41" s="283"/>
      <c r="AW41" s="284"/>
      <c r="AX41" s="284"/>
      <c r="AY41" s="284"/>
      <c r="AZ41" s="284"/>
      <c r="BA41" s="284"/>
      <c r="BB41" s="284"/>
      <c r="BC41" s="284"/>
      <c r="BD41" s="284"/>
      <c r="BE41" s="284"/>
      <c r="BF41" s="284"/>
      <c r="BG41" s="284"/>
      <c r="BH41" s="284"/>
      <c r="BI41" s="284"/>
      <c r="BJ41" s="284"/>
      <c r="BK41" s="284"/>
      <c r="BL41" s="284"/>
      <c r="BM41" s="284"/>
      <c r="BN41" s="284"/>
      <c r="BO41" s="284"/>
      <c r="BP41" s="284"/>
      <c r="BQ41" s="284"/>
      <c r="BR41" s="284"/>
      <c r="BS41" s="284"/>
      <c r="BT41" s="284"/>
      <c r="BU41" s="285"/>
      <c r="BV41" s="285"/>
      <c r="BW41" s="285"/>
      <c r="BX41" s="285"/>
      <c r="BY41" s="285"/>
      <c r="BZ41" s="285"/>
      <c r="CA41" s="285"/>
      <c r="CB41" s="285"/>
      <c r="CC41" s="285"/>
      <c r="CD41" s="284"/>
      <c r="CE41" s="284"/>
      <c r="CF41" s="284"/>
      <c r="CG41" s="284"/>
      <c r="CH41" s="284"/>
      <c r="CI41" s="284"/>
      <c r="CJ41" s="284"/>
      <c r="CK41" s="284"/>
      <c r="CL41" s="284"/>
      <c r="CM41" s="284"/>
      <c r="CN41" s="284"/>
      <c r="CO41" s="284"/>
      <c r="CP41" s="284"/>
      <c r="CQ41" s="284"/>
      <c r="CR41" s="284"/>
      <c r="CS41" s="284"/>
      <c r="CT41" s="284"/>
      <c r="CU41" s="284"/>
      <c r="CV41" s="284"/>
      <c r="CW41" s="284"/>
      <c r="CX41" s="284"/>
      <c r="CY41" s="284"/>
      <c r="CZ41" s="284"/>
      <c r="DA41" s="284"/>
      <c r="DB41" s="284"/>
      <c r="DC41" s="284"/>
      <c r="DD41" s="284"/>
      <c r="DE41" s="284"/>
      <c r="DF41" s="284"/>
      <c r="DG41" s="284"/>
      <c r="DH41" s="284"/>
      <c r="DI41" s="284"/>
      <c r="DJ41" s="284"/>
      <c r="DK41" s="284"/>
      <c r="DL41" s="284"/>
      <c r="DM41" s="284"/>
      <c r="DN41" s="284"/>
      <c r="DO41" s="284"/>
      <c r="DP41" s="284"/>
      <c r="DQ41" s="284"/>
      <c r="DR41" s="284"/>
      <c r="DS41" s="284"/>
      <c r="DT41" s="284"/>
      <c r="DU41" s="284"/>
      <c r="DV41" s="284"/>
      <c r="DW41" s="284"/>
      <c r="DX41" s="284"/>
      <c r="DY41" s="284"/>
      <c r="DZ41" s="284"/>
      <c r="EA41" s="284"/>
      <c r="EB41" s="284"/>
      <c r="EC41" s="284"/>
      <c r="ED41" s="284"/>
      <c r="EE41" s="284"/>
      <c r="EF41" s="284"/>
      <c r="EG41" s="284"/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284"/>
      <c r="EU41" s="284"/>
      <c r="EV41" s="284"/>
      <c r="EW41" s="284"/>
      <c r="EX41" s="284"/>
      <c r="EY41" s="284"/>
      <c r="EZ41" s="284"/>
      <c r="FA41" s="284"/>
      <c r="FB41" s="284"/>
      <c r="FC41" s="284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E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5"/>
      <c r="GP41" s="285"/>
      <c r="GQ41" s="285"/>
      <c r="GR41" s="285"/>
      <c r="GS41" s="285"/>
      <c r="GT41" s="285"/>
      <c r="GU41" s="285"/>
      <c r="GV41" s="285"/>
      <c r="GW41" s="285"/>
    </row>
    <row r="42" spans="1:205" s="2" customFormat="1" ht="10.5" customHeight="1" x14ac:dyDescent="0.2">
      <c r="A42" s="283" t="s">
        <v>61</v>
      </c>
      <c r="B42" s="283"/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  <c r="AK42" s="283"/>
      <c r="AL42" s="283"/>
      <c r="AM42" s="283"/>
      <c r="AN42" s="283"/>
      <c r="AO42" s="283"/>
      <c r="AP42" s="283"/>
      <c r="AQ42" s="283"/>
      <c r="AR42" s="283"/>
      <c r="AS42" s="283"/>
      <c r="AT42" s="283"/>
      <c r="AU42" s="283"/>
      <c r="AV42" s="283"/>
      <c r="AW42" s="284"/>
      <c r="AX42" s="284"/>
      <c r="AY42" s="284"/>
      <c r="AZ42" s="284"/>
      <c r="BA42" s="284"/>
      <c r="BB42" s="284"/>
      <c r="BC42" s="284"/>
      <c r="BD42" s="284"/>
      <c r="BE42" s="284"/>
      <c r="BF42" s="284"/>
      <c r="BG42" s="284"/>
      <c r="BH42" s="284"/>
      <c r="BI42" s="284"/>
      <c r="BJ42" s="284"/>
      <c r="BK42" s="284"/>
      <c r="BL42" s="284"/>
      <c r="BM42" s="284"/>
      <c r="BN42" s="284"/>
      <c r="BO42" s="284"/>
      <c r="BP42" s="284"/>
      <c r="BQ42" s="284"/>
      <c r="BR42" s="284"/>
      <c r="BS42" s="284"/>
      <c r="BT42" s="284"/>
      <c r="BU42" s="285"/>
      <c r="BV42" s="285"/>
      <c r="BW42" s="285"/>
      <c r="BX42" s="285"/>
      <c r="BY42" s="285"/>
      <c r="BZ42" s="285"/>
      <c r="CA42" s="285"/>
      <c r="CB42" s="285"/>
      <c r="CC42" s="285"/>
      <c r="CD42" s="284"/>
      <c r="CE42" s="284"/>
      <c r="CF42" s="284"/>
      <c r="CG42" s="284"/>
      <c r="CH42" s="284"/>
      <c r="CI42" s="284"/>
      <c r="CJ42" s="284"/>
      <c r="CK42" s="284"/>
      <c r="CL42" s="284"/>
      <c r="CM42" s="284"/>
      <c r="CN42" s="284"/>
      <c r="CO42" s="284"/>
      <c r="CP42" s="284"/>
      <c r="CQ42" s="284"/>
      <c r="CR42" s="284"/>
      <c r="CS42" s="284"/>
      <c r="CT42" s="284"/>
      <c r="CU42" s="284"/>
      <c r="CV42" s="284"/>
      <c r="CW42" s="284"/>
      <c r="CX42" s="284"/>
      <c r="CY42" s="284"/>
      <c r="CZ42" s="284"/>
      <c r="DA42" s="284"/>
      <c r="DB42" s="284"/>
      <c r="DC42" s="284"/>
      <c r="DD42" s="284"/>
      <c r="DE42" s="284"/>
      <c r="DF42" s="284"/>
      <c r="DG42" s="284"/>
      <c r="DH42" s="284"/>
      <c r="DI42" s="284"/>
      <c r="DJ42" s="284"/>
      <c r="DK42" s="284"/>
      <c r="DL42" s="284"/>
      <c r="DM42" s="284"/>
      <c r="DN42" s="284"/>
      <c r="DO42" s="284"/>
      <c r="DP42" s="284"/>
      <c r="DQ42" s="284"/>
      <c r="DR42" s="284"/>
      <c r="DS42" s="284"/>
      <c r="DT42" s="284"/>
      <c r="DU42" s="284"/>
      <c r="DV42" s="284"/>
      <c r="DW42" s="284"/>
      <c r="DX42" s="284"/>
      <c r="DY42" s="284"/>
      <c r="DZ42" s="284"/>
      <c r="EA42" s="284"/>
      <c r="EB42" s="284"/>
      <c r="EC42" s="284"/>
      <c r="ED42" s="284"/>
      <c r="EE42" s="284"/>
      <c r="EF42" s="284"/>
      <c r="EG42" s="284"/>
      <c r="EH42" s="284"/>
      <c r="EI42" s="284"/>
      <c r="EJ42" s="284"/>
      <c r="EK42" s="284"/>
      <c r="EL42" s="284"/>
      <c r="EM42" s="284"/>
      <c r="EN42" s="284"/>
      <c r="EO42" s="284"/>
      <c r="EP42" s="284"/>
      <c r="EQ42" s="284"/>
      <c r="ER42" s="284"/>
      <c r="ES42" s="284"/>
      <c r="ET42" s="284"/>
      <c r="EU42" s="284"/>
      <c r="EV42" s="284"/>
      <c r="EW42" s="284"/>
      <c r="EX42" s="284"/>
      <c r="EY42" s="284"/>
      <c r="EZ42" s="284"/>
      <c r="FA42" s="284"/>
      <c r="FB42" s="284"/>
      <c r="FC42" s="284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E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5"/>
      <c r="GP42" s="285"/>
      <c r="GQ42" s="285"/>
      <c r="GR42" s="285"/>
      <c r="GS42" s="285"/>
      <c r="GT42" s="285"/>
      <c r="GU42" s="285"/>
      <c r="GV42" s="285"/>
      <c r="GW42" s="285"/>
    </row>
    <row r="43" spans="1:205" s="2" customFormat="1" ht="10.5" x14ac:dyDescent="0.2">
      <c r="A43" s="283" t="s">
        <v>54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3"/>
      <c r="AP43" s="283"/>
      <c r="AQ43" s="283"/>
      <c r="AR43" s="283"/>
      <c r="AS43" s="283"/>
      <c r="AT43" s="283"/>
      <c r="AU43" s="283"/>
      <c r="AV43" s="283"/>
      <c r="AW43" s="283"/>
      <c r="AX43" s="283"/>
      <c r="AY43" s="283"/>
      <c r="AZ43" s="283"/>
      <c r="BA43" s="283"/>
      <c r="BB43" s="283"/>
      <c r="BC43" s="283"/>
      <c r="BD43" s="283"/>
      <c r="BE43" s="283"/>
      <c r="BF43" s="283"/>
      <c r="BG43" s="283"/>
      <c r="BH43" s="283"/>
      <c r="BI43" s="283"/>
      <c r="BJ43" s="283"/>
      <c r="BK43" s="283"/>
      <c r="BL43" s="283"/>
      <c r="BM43" s="283"/>
      <c r="BN43" s="283"/>
      <c r="BO43" s="283"/>
      <c r="BP43" s="283"/>
      <c r="BQ43" s="283"/>
      <c r="BR43" s="283"/>
      <c r="BS43" s="283"/>
      <c r="BT43" s="283"/>
      <c r="BU43" s="283"/>
      <c r="BV43" s="283"/>
      <c r="BW43" s="283"/>
      <c r="BX43" s="283"/>
      <c r="BY43" s="283"/>
      <c r="BZ43" s="283"/>
      <c r="CA43" s="283"/>
      <c r="CB43" s="283"/>
      <c r="CC43" s="283"/>
      <c r="CD43" s="283"/>
      <c r="CE43" s="283"/>
      <c r="CF43" s="283"/>
      <c r="CG43" s="283"/>
      <c r="CH43" s="283"/>
      <c r="CI43" s="283"/>
      <c r="CJ43" s="283"/>
      <c r="CK43" s="283"/>
      <c r="CL43" s="283"/>
      <c r="CM43" s="283"/>
      <c r="CN43" s="283"/>
      <c r="CO43" s="283"/>
      <c r="CP43" s="283"/>
      <c r="CQ43" s="283"/>
      <c r="CR43" s="283"/>
      <c r="CS43" s="283"/>
      <c r="CT43" s="283"/>
      <c r="CU43" s="283"/>
      <c r="CV43" s="283"/>
      <c r="CW43" s="283"/>
      <c r="CX43" s="283"/>
      <c r="CY43" s="283"/>
      <c r="CZ43" s="283"/>
      <c r="DA43" s="283"/>
      <c r="DB43" s="283"/>
      <c r="DC43" s="283"/>
      <c r="DD43" s="283"/>
      <c r="DE43" s="283"/>
      <c r="DF43" s="283"/>
      <c r="DG43" s="283"/>
      <c r="DH43" s="283"/>
      <c r="DI43" s="283"/>
      <c r="DJ43" s="283"/>
      <c r="DK43" s="283"/>
      <c r="DL43" s="283"/>
      <c r="DM43" s="283"/>
      <c r="DN43" s="283"/>
      <c r="DO43" s="283"/>
      <c r="DP43" s="283"/>
      <c r="DQ43" s="283"/>
      <c r="DR43" s="283"/>
      <c r="DS43" s="283"/>
      <c r="DT43" s="283"/>
      <c r="DU43" s="283"/>
      <c r="DV43" s="283"/>
      <c r="DW43" s="283"/>
      <c r="DX43" s="283"/>
      <c r="DY43" s="283"/>
      <c r="DZ43" s="283"/>
      <c r="EA43" s="283"/>
      <c r="EB43" s="283"/>
      <c r="EC43" s="283"/>
      <c r="ED43" s="283"/>
      <c r="EE43" s="283"/>
      <c r="EF43" s="283"/>
      <c r="EG43" s="283"/>
      <c r="EH43" s="283"/>
      <c r="EI43" s="283"/>
      <c r="EJ43" s="283"/>
      <c r="EK43" s="283"/>
      <c r="EL43" s="283"/>
      <c r="EM43" s="283"/>
      <c r="EN43" s="283"/>
      <c r="EO43" s="283"/>
      <c r="EP43" s="283"/>
      <c r="EQ43" s="283"/>
      <c r="ER43" s="283"/>
      <c r="ES43" s="283"/>
      <c r="ET43" s="283"/>
      <c r="EU43" s="283"/>
      <c r="EV43" s="283"/>
      <c r="EW43" s="283"/>
      <c r="EX43" s="283"/>
      <c r="EY43" s="283"/>
      <c r="EZ43" s="283"/>
      <c r="FA43" s="283"/>
      <c r="FB43" s="283"/>
      <c r="FC43" s="283"/>
      <c r="FD43" s="283"/>
      <c r="FE43" s="283"/>
      <c r="FF43" s="283"/>
      <c r="FG43" s="283"/>
      <c r="FH43" s="283"/>
      <c r="FI43" s="283"/>
      <c r="FJ43" s="283"/>
      <c r="FK43" s="283"/>
      <c r="FL43" s="283"/>
      <c r="FM43" s="283"/>
      <c r="FN43" s="283"/>
      <c r="FO43" s="283"/>
      <c r="FP43" s="283"/>
      <c r="FQ43" s="283"/>
      <c r="FR43" s="283"/>
      <c r="FS43" s="283"/>
      <c r="FT43" s="283"/>
      <c r="FU43" s="283"/>
      <c r="FV43" s="283"/>
      <c r="FW43" s="283"/>
      <c r="FX43" s="283"/>
      <c r="FY43" s="283"/>
      <c r="FZ43" s="283"/>
      <c r="GA43" s="283"/>
      <c r="GB43" s="283"/>
      <c r="GC43" s="283"/>
      <c r="GD43" s="283"/>
      <c r="GE43" s="283"/>
      <c r="GF43" s="283"/>
      <c r="GG43" s="283"/>
      <c r="GH43" s="283"/>
      <c r="GI43" s="283"/>
      <c r="GJ43" s="283"/>
      <c r="GK43" s="283"/>
      <c r="GL43" s="283"/>
      <c r="GM43" s="283"/>
      <c r="GN43" s="283"/>
      <c r="GO43" s="283"/>
      <c r="GP43" s="283"/>
      <c r="GQ43" s="283"/>
      <c r="GR43" s="283"/>
      <c r="GS43" s="283"/>
      <c r="GT43" s="283"/>
      <c r="GU43" s="283"/>
      <c r="GV43" s="283"/>
      <c r="GW43" s="283"/>
    </row>
    <row r="44" spans="1:205" s="2" customFormat="1" ht="32.25" customHeight="1" x14ac:dyDescent="0.2">
      <c r="A44" s="287" t="s">
        <v>62</v>
      </c>
      <c r="B44" s="287"/>
      <c r="C44" s="287"/>
      <c r="D44" s="287"/>
      <c r="E44" s="294" t="s">
        <v>474</v>
      </c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83" t="s">
        <v>476</v>
      </c>
      <c r="Z44" s="283"/>
      <c r="AA44" s="283"/>
      <c r="AB44" s="283"/>
      <c r="AC44" s="283"/>
      <c r="AD44" s="283"/>
      <c r="AE44" s="283" t="s">
        <v>476</v>
      </c>
      <c r="AF44" s="283"/>
      <c r="AG44" s="283"/>
      <c r="AH44" s="283"/>
      <c r="AI44" s="283"/>
      <c r="AJ44" s="283"/>
      <c r="AK44" s="283" t="s">
        <v>478</v>
      </c>
      <c r="AL44" s="283"/>
      <c r="AM44" s="283"/>
      <c r="AN44" s="283"/>
      <c r="AO44" s="283"/>
      <c r="AP44" s="283"/>
      <c r="AQ44" s="283" t="s">
        <v>339</v>
      </c>
      <c r="AR44" s="283"/>
      <c r="AS44" s="283"/>
      <c r="AT44" s="283"/>
      <c r="AU44" s="283"/>
      <c r="AV44" s="283"/>
      <c r="AW44" s="284">
        <v>1200</v>
      </c>
      <c r="AX44" s="284"/>
      <c r="AY44" s="284"/>
      <c r="AZ44" s="284"/>
      <c r="BA44" s="284"/>
      <c r="BB44" s="284"/>
      <c r="BC44" s="284"/>
      <c r="BD44" s="284"/>
      <c r="BE44" s="284"/>
      <c r="BF44" s="284"/>
      <c r="BG44" s="284"/>
      <c r="BH44" s="284"/>
      <c r="BI44" s="284"/>
      <c r="BJ44" s="284"/>
      <c r="BK44" s="284"/>
      <c r="BL44" s="284"/>
      <c r="BM44" s="284">
        <v>1.397</v>
      </c>
      <c r="BN44" s="284"/>
      <c r="BO44" s="284"/>
      <c r="BP44" s="284"/>
      <c r="BQ44" s="284"/>
      <c r="BR44" s="284"/>
      <c r="BS44" s="284"/>
      <c r="BT44" s="284"/>
      <c r="BU44" s="285"/>
      <c r="BV44" s="285"/>
      <c r="BW44" s="285"/>
      <c r="BX44" s="285"/>
      <c r="BY44" s="285"/>
      <c r="BZ44" s="285"/>
      <c r="CA44" s="285"/>
      <c r="CB44" s="285"/>
      <c r="CC44" s="285"/>
      <c r="CD44" s="284"/>
      <c r="CE44" s="284"/>
      <c r="CF44" s="284"/>
      <c r="CG44" s="284"/>
      <c r="CH44" s="284"/>
      <c r="CI44" s="284"/>
      <c r="CJ44" s="284"/>
      <c r="CK44" s="284"/>
      <c r="CL44" s="284">
        <v>0</v>
      </c>
      <c r="CM44" s="284"/>
      <c r="CN44" s="284"/>
      <c r="CO44" s="284"/>
      <c r="CP44" s="284"/>
      <c r="CQ44" s="284"/>
      <c r="CR44" s="284"/>
      <c r="CS44" s="284"/>
      <c r="CT44" s="284">
        <v>39632.14</v>
      </c>
      <c r="CU44" s="284"/>
      <c r="CV44" s="284"/>
      <c r="CW44" s="284"/>
      <c r="CX44" s="284"/>
      <c r="CY44" s="284"/>
      <c r="CZ44" s="284"/>
      <c r="DA44" s="284"/>
      <c r="DB44" s="284"/>
      <c r="DC44" s="284"/>
      <c r="DD44" s="284"/>
      <c r="DE44" s="284"/>
      <c r="DF44" s="284"/>
      <c r="DG44" s="284"/>
      <c r="DH44" s="284"/>
      <c r="DI44" s="284"/>
      <c r="DJ44" s="284"/>
      <c r="DK44" s="284"/>
      <c r="DL44" s="284"/>
      <c r="DM44" s="284"/>
      <c r="DN44" s="284"/>
      <c r="DO44" s="284"/>
      <c r="DP44" s="284"/>
      <c r="DQ44" s="284"/>
      <c r="DR44" s="284"/>
      <c r="DS44" s="284"/>
      <c r="DT44" s="284"/>
      <c r="DU44" s="284"/>
      <c r="DV44" s="284"/>
      <c r="DW44" s="284"/>
      <c r="DX44" s="284"/>
      <c r="DY44" s="284"/>
      <c r="DZ44" s="284"/>
      <c r="EA44" s="284"/>
      <c r="EB44" s="284"/>
      <c r="EC44" s="284"/>
      <c r="ED44" s="284"/>
      <c r="EE44" s="284"/>
      <c r="EF44" s="284"/>
      <c r="EG44" s="284"/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284"/>
      <c r="EU44" s="284"/>
      <c r="EV44" s="284"/>
      <c r="EW44" s="284"/>
      <c r="EX44" s="284"/>
      <c r="EY44" s="284"/>
      <c r="EZ44" s="284"/>
      <c r="FA44" s="284"/>
      <c r="FB44" s="284"/>
      <c r="FC44" s="284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E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5"/>
      <c r="GP44" s="285"/>
      <c r="GQ44" s="285"/>
      <c r="GR44" s="285"/>
      <c r="GS44" s="285"/>
      <c r="GT44" s="285"/>
      <c r="GU44" s="285"/>
      <c r="GV44" s="285"/>
      <c r="GW44" s="285"/>
    </row>
    <row r="45" spans="1:205" s="2" customFormat="1" ht="30" customHeight="1" x14ac:dyDescent="0.2">
      <c r="A45" s="287" t="s">
        <v>63</v>
      </c>
      <c r="B45" s="287"/>
      <c r="C45" s="287"/>
      <c r="D45" s="287"/>
      <c r="E45" s="294" t="s">
        <v>475</v>
      </c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83" t="s">
        <v>477</v>
      </c>
      <c r="Z45" s="283"/>
      <c r="AA45" s="283"/>
      <c r="AB45" s="283"/>
      <c r="AC45" s="283"/>
      <c r="AD45" s="283"/>
      <c r="AE45" s="283" t="s">
        <v>477</v>
      </c>
      <c r="AF45" s="283"/>
      <c r="AG45" s="283"/>
      <c r="AH45" s="283"/>
      <c r="AI45" s="283"/>
      <c r="AJ45" s="283"/>
      <c r="AK45" s="283" t="s">
        <v>478</v>
      </c>
      <c r="AL45" s="283"/>
      <c r="AM45" s="283"/>
      <c r="AN45" s="283"/>
      <c r="AO45" s="283"/>
      <c r="AP45" s="283"/>
      <c r="AQ45" s="283" t="s">
        <v>339</v>
      </c>
      <c r="AR45" s="283"/>
      <c r="AS45" s="283"/>
      <c r="AT45" s="283"/>
      <c r="AU45" s="283"/>
      <c r="AV45" s="283"/>
      <c r="AW45" s="284">
        <v>1000</v>
      </c>
      <c r="AX45" s="284"/>
      <c r="AY45" s="284"/>
      <c r="AZ45" s="284"/>
      <c r="BA45" s="284"/>
      <c r="BB45" s="284"/>
      <c r="BC45" s="284"/>
      <c r="BD45" s="284"/>
      <c r="BE45" s="284"/>
      <c r="BF45" s="284"/>
      <c r="BG45" s="284"/>
      <c r="BH45" s="284"/>
      <c r="BI45" s="284"/>
      <c r="BJ45" s="284"/>
      <c r="BK45" s="284"/>
      <c r="BL45" s="284"/>
      <c r="BM45" s="284">
        <v>3.51</v>
      </c>
      <c r="BN45" s="284"/>
      <c r="BO45" s="284"/>
      <c r="BP45" s="284"/>
      <c r="BQ45" s="284"/>
      <c r="BR45" s="284"/>
      <c r="BS45" s="284"/>
      <c r="BT45" s="284"/>
      <c r="BU45" s="285"/>
      <c r="BV45" s="285"/>
      <c r="BW45" s="285"/>
      <c r="BX45" s="285"/>
      <c r="BY45" s="285"/>
      <c r="BZ45" s="285"/>
      <c r="CA45" s="285"/>
      <c r="CB45" s="285"/>
      <c r="CC45" s="285"/>
      <c r="CD45" s="284"/>
      <c r="CE45" s="284"/>
      <c r="CF45" s="284"/>
      <c r="CG45" s="284"/>
      <c r="CH45" s="284"/>
      <c r="CI45" s="284"/>
      <c r="CJ45" s="284"/>
      <c r="CK45" s="284"/>
      <c r="CL45" s="284">
        <f>400001/1.2</f>
        <v>333334.16666666669</v>
      </c>
      <c r="CM45" s="284"/>
      <c r="CN45" s="284"/>
      <c r="CO45" s="284"/>
      <c r="CP45" s="284"/>
      <c r="CQ45" s="284"/>
      <c r="CR45" s="284"/>
      <c r="CS45" s="284"/>
      <c r="CT45" s="284">
        <v>0</v>
      </c>
      <c r="CU45" s="284"/>
      <c r="CV45" s="284"/>
      <c r="CW45" s="284"/>
      <c r="CX45" s="284"/>
      <c r="CY45" s="284"/>
      <c r="CZ45" s="284"/>
      <c r="DA45" s="284"/>
      <c r="DB45" s="284"/>
      <c r="DC45" s="284"/>
      <c r="DD45" s="284"/>
      <c r="DE45" s="284"/>
      <c r="DF45" s="284"/>
      <c r="DG45" s="284"/>
      <c r="DH45" s="284"/>
      <c r="DI45" s="284"/>
      <c r="DJ45" s="284"/>
      <c r="DK45" s="284"/>
      <c r="DL45" s="284"/>
      <c r="DM45" s="284"/>
      <c r="DN45" s="284"/>
      <c r="DO45" s="284"/>
      <c r="DP45" s="284"/>
      <c r="DQ45" s="284"/>
      <c r="DR45" s="284"/>
      <c r="DS45" s="284"/>
      <c r="DT45" s="284"/>
      <c r="DU45" s="284"/>
      <c r="DV45" s="284"/>
      <c r="DW45" s="284"/>
      <c r="DX45" s="284"/>
      <c r="DY45" s="284"/>
      <c r="DZ45" s="284"/>
      <c r="EA45" s="284"/>
      <c r="EB45" s="284"/>
      <c r="EC45" s="284"/>
      <c r="ED45" s="284"/>
      <c r="EE45" s="284"/>
      <c r="EF45" s="284"/>
      <c r="EG45" s="284"/>
      <c r="EH45" s="284"/>
      <c r="EI45" s="284"/>
      <c r="EJ45" s="284"/>
      <c r="EK45" s="284"/>
      <c r="EL45" s="284"/>
      <c r="EM45" s="284"/>
      <c r="EN45" s="284"/>
      <c r="EO45" s="284"/>
      <c r="EP45" s="284"/>
      <c r="EQ45" s="284"/>
      <c r="ER45" s="284"/>
      <c r="ES45" s="284"/>
      <c r="ET45" s="284"/>
      <c r="EU45" s="284"/>
      <c r="EV45" s="284"/>
      <c r="EW45" s="284"/>
      <c r="EX45" s="284"/>
      <c r="EY45" s="284"/>
      <c r="EZ45" s="284"/>
      <c r="FA45" s="284"/>
      <c r="FB45" s="284"/>
      <c r="FC45" s="284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E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5"/>
      <c r="GP45" s="285"/>
      <c r="GQ45" s="285"/>
      <c r="GR45" s="285"/>
      <c r="GS45" s="285"/>
      <c r="GT45" s="285"/>
      <c r="GU45" s="285"/>
      <c r="GV45" s="285"/>
      <c r="GW45" s="285"/>
    </row>
    <row r="46" spans="1:205" s="2" customFormat="1" ht="10.5" customHeight="1" x14ac:dyDescent="0.2">
      <c r="A46" s="283" t="s">
        <v>64</v>
      </c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3"/>
      <c r="AN46" s="283"/>
      <c r="AO46" s="283"/>
      <c r="AP46" s="283"/>
      <c r="AQ46" s="283"/>
      <c r="AR46" s="283"/>
      <c r="AS46" s="283"/>
      <c r="AT46" s="283"/>
      <c r="AU46" s="283"/>
      <c r="AV46" s="283"/>
      <c r="AW46" s="284"/>
      <c r="AX46" s="284"/>
      <c r="AY46" s="284"/>
      <c r="AZ46" s="284"/>
      <c r="BA46" s="284"/>
      <c r="BB46" s="284"/>
      <c r="BC46" s="284"/>
      <c r="BD46" s="284"/>
      <c r="BE46" s="284"/>
      <c r="BF46" s="284"/>
      <c r="BG46" s="284"/>
      <c r="BH46" s="284"/>
      <c r="BI46" s="284"/>
      <c r="BJ46" s="284"/>
      <c r="BK46" s="284"/>
      <c r="BL46" s="284"/>
      <c r="BM46" s="284"/>
      <c r="BN46" s="284"/>
      <c r="BO46" s="284"/>
      <c r="BP46" s="284"/>
      <c r="BQ46" s="284"/>
      <c r="BR46" s="284"/>
      <c r="BS46" s="284"/>
      <c r="BT46" s="284"/>
      <c r="BU46" s="285"/>
      <c r="BV46" s="285"/>
      <c r="BW46" s="285"/>
      <c r="BX46" s="285"/>
      <c r="BY46" s="285"/>
      <c r="BZ46" s="285"/>
      <c r="CA46" s="285"/>
      <c r="CB46" s="285"/>
      <c r="CC46" s="285"/>
      <c r="CD46" s="284"/>
      <c r="CE46" s="284"/>
      <c r="CF46" s="284"/>
      <c r="CG46" s="284"/>
      <c r="CH46" s="284"/>
      <c r="CI46" s="284"/>
      <c r="CJ46" s="284"/>
      <c r="CK46" s="284"/>
      <c r="CL46" s="284"/>
      <c r="CM46" s="284"/>
      <c r="CN46" s="284"/>
      <c r="CO46" s="284"/>
      <c r="CP46" s="284"/>
      <c r="CQ46" s="284"/>
      <c r="CR46" s="284"/>
      <c r="CS46" s="284"/>
      <c r="CT46" s="284"/>
      <c r="CU46" s="284"/>
      <c r="CV46" s="284"/>
      <c r="CW46" s="284"/>
      <c r="CX46" s="284"/>
      <c r="CY46" s="284"/>
      <c r="CZ46" s="284"/>
      <c r="DA46" s="284"/>
      <c r="DB46" s="284"/>
      <c r="DC46" s="284"/>
      <c r="DD46" s="284"/>
      <c r="DE46" s="284"/>
      <c r="DF46" s="284"/>
      <c r="DG46" s="284"/>
      <c r="DH46" s="284"/>
      <c r="DI46" s="284"/>
      <c r="DJ46" s="284"/>
      <c r="DK46" s="284"/>
      <c r="DL46" s="284"/>
      <c r="DM46" s="284"/>
      <c r="DN46" s="284"/>
      <c r="DO46" s="284"/>
      <c r="DP46" s="284"/>
      <c r="DQ46" s="284"/>
      <c r="DR46" s="284"/>
      <c r="DS46" s="284"/>
      <c r="DT46" s="284"/>
      <c r="DU46" s="284"/>
      <c r="DV46" s="284"/>
      <c r="DW46" s="284"/>
      <c r="DX46" s="284"/>
      <c r="DY46" s="284"/>
      <c r="DZ46" s="284"/>
      <c r="EA46" s="284"/>
      <c r="EB46" s="284"/>
      <c r="EC46" s="284"/>
      <c r="ED46" s="284"/>
      <c r="EE46" s="284"/>
      <c r="EF46" s="284"/>
      <c r="EG46" s="284"/>
      <c r="EH46" s="284"/>
      <c r="EI46" s="284"/>
      <c r="EJ46" s="284"/>
      <c r="EK46" s="284"/>
      <c r="EL46" s="284"/>
      <c r="EM46" s="284"/>
      <c r="EN46" s="284"/>
      <c r="EO46" s="284"/>
      <c r="EP46" s="284"/>
      <c r="EQ46" s="284"/>
      <c r="ER46" s="284"/>
      <c r="ES46" s="284"/>
      <c r="ET46" s="284"/>
      <c r="EU46" s="284"/>
      <c r="EV46" s="284"/>
      <c r="EW46" s="284"/>
      <c r="EX46" s="284"/>
      <c r="EY46" s="284"/>
      <c r="EZ46" s="284"/>
      <c r="FA46" s="284"/>
      <c r="FB46" s="284"/>
      <c r="FC46" s="284"/>
      <c r="FD46" s="284"/>
      <c r="FE46" s="284"/>
      <c r="FF46" s="284"/>
      <c r="FG46" s="284"/>
      <c r="FH46" s="284"/>
      <c r="FI46" s="284"/>
      <c r="FJ46" s="284"/>
      <c r="FK46" s="284"/>
      <c r="FL46" s="284"/>
      <c r="FM46" s="284"/>
      <c r="FN46" s="284"/>
      <c r="FO46" s="284"/>
      <c r="FP46" s="284"/>
      <c r="FQ46" s="284"/>
      <c r="FR46" s="284"/>
      <c r="FS46" s="284"/>
      <c r="FT46" s="284"/>
      <c r="FU46" s="284"/>
      <c r="FV46" s="284"/>
      <c r="FW46" s="284"/>
      <c r="FX46" s="284"/>
      <c r="FY46" s="284"/>
      <c r="FZ46" s="284"/>
      <c r="GA46" s="284"/>
      <c r="GB46" s="284"/>
      <c r="GC46" s="284"/>
      <c r="GD46" s="284"/>
      <c r="GE46" s="284"/>
      <c r="GF46" s="284"/>
      <c r="GG46" s="284"/>
      <c r="GH46" s="284"/>
      <c r="GI46" s="284"/>
      <c r="GJ46" s="284"/>
      <c r="GK46" s="284"/>
      <c r="GL46" s="284"/>
      <c r="GM46" s="284"/>
      <c r="GN46" s="284"/>
      <c r="GO46" s="285"/>
      <c r="GP46" s="285"/>
      <c r="GQ46" s="285"/>
      <c r="GR46" s="285"/>
      <c r="GS46" s="285"/>
      <c r="GT46" s="285"/>
      <c r="GU46" s="285"/>
      <c r="GV46" s="285"/>
      <c r="GW46" s="285"/>
    </row>
    <row r="47" spans="1:205" s="2" customFormat="1" ht="10.5" x14ac:dyDescent="0.2">
      <c r="A47" s="283" t="s">
        <v>344</v>
      </c>
      <c r="B47" s="283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  <c r="AM47" s="283"/>
      <c r="AN47" s="283"/>
      <c r="AO47" s="283"/>
      <c r="AP47" s="283"/>
      <c r="AQ47" s="283"/>
      <c r="AR47" s="283"/>
      <c r="AS47" s="283"/>
      <c r="AT47" s="283"/>
      <c r="AU47" s="283"/>
      <c r="AV47" s="283"/>
      <c r="AW47" s="283"/>
      <c r="AX47" s="283"/>
      <c r="AY47" s="283"/>
      <c r="AZ47" s="283"/>
      <c r="BA47" s="283"/>
      <c r="BB47" s="283"/>
      <c r="BC47" s="283"/>
      <c r="BD47" s="283"/>
      <c r="BE47" s="283"/>
      <c r="BF47" s="283"/>
      <c r="BG47" s="283"/>
      <c r="BH47" s="283"/>
      <c r="BI47" s="283"/>
      <c r="BJ47" s="283"/>
      <c r="BK47" s="283"/>
      <c r="BL47" s="283"/>
      <c r="BM47" s="283"/>
      <c r="BN47" s="283"/>
      <c r="BO47" s="283"/>
      <c r="BP47" s="283"/>
      <c r="BQ47" s="283"/>
      <c r="BR47" s="283"/>
      <c r="BS47" s="283"/>
      <c r="BT47" s="283"/>
      <c r="BU47" s="283"/>
      <c r="BV47" s="283"/>
      <c r="BW47" s="283"/>
      <c r="BX47" s="283"/>
      <c r="BY47" s="283"/>
      <c r="BZ47" s="283"/>
      <c r="CA47" s="283"/>
      <c r="CB47" s="283"/>
      <c r="CC47" s="283"/>
      <c r="CD47" s="283"/>
      <c r="CE47" s="283"/>
      <c r="CF47" s="283"/>
      <c r="CG47" s="283"/>
      <c r="CH47" s="283"/>
      <c r="CI47" s="283"/>
      <c r="CJ47" s="283"/>
      <c r="CK47" s="283"/>
      <c r="CL47" s="283"/>
      <c r="CM47" s="283"/>
      <c r="CN47" s="283"/>
      <c r="CO47" s="283"/>
      <c r="CP47" s="283"/>
      <c r="CQ47" s="283"/>
      <c r="CR47" s="283"/>
      <c r="CS47" s="283"/>
      <c r="CT47" s="283"/>
      <c r="CU47" s="283"/>
      <c r="CV47" s="283"/>
      <c r="CW47" s="283"/>
      <c r="CX47" s="283"/>
      <c r="CY47" s="283"/>
      <c r="CZ47" s="283"/>
      <c r="DA47" s="283"/>
      <c r="DB47" s="283"/>
      <c r="DC47" s="283"/>
      <c r="DD47" s="283"/>
      <c r="DE47" s="283"/>
      <c r="DF47" s="283"/>
      <c r="DG47" s="283"/>
      <c r="DH47" s="283"/>
      <c r="DI47" s="283"/>
      <c r="DJ47" s="283"/>
      <c r="DK47" s="283"/>
      <c r="DL47" s="283"/>
      <c r="DM47" s="283"/>
      <c r="DN47" s="283"/>
      <c r="DO47" s="283"/>
      <c r="DP47" s="283"/>
      <c r="DQ47" s="283"/>
      <c r="DR47" s="283"/>
      <c r="DS47" s="283"/>
      <c r="DT47" s="283"/>
      <c r="DU47" s="283"/>
      <c r="DV47" s="283"/>
      <c r="DW47" s="283"/>
      <c r="DX47" s="283"/>
      <c r="DY47" s="283"/>
      <c r="DZ47" s="283"/>
      <c r="EA47" s="283"/>
      <c r="EB47" s="283"/>
      <c r="EC47" s="283"/>
      <c r="ED47" s="283"/>
      <c r="EE47" s="283"/>
      <c r="EF47" s="283"/>
      <c r="EG47" s="283"/>
      <c r="EH47" s="283"/>
      <c r="EI47" s="283"/>
      <c r="EJ47" s="283"/>
      <c r="EK47" s="283"/>
      <c r="EL47" s="283"/>
      <c r="EM47" s="283"/>
      <c r="EN47" s="283"/>
      <c r="EO47" s="283"/>
      <c r="EP47" s="283"/>
      <c r="EQ47" s="283"/>
      <c r="ER47" s="283"/>
      <c r="ES47" s="283"/>
      <c r="ET47" s="283"/>
      <c r="EU47" s="283"/>
      <c r="EV47" s="283"/>
      <c r="EW47" s="283"/>
      <c r="EX47" s="283"/>
      <c r="EY47" s="283"/>
      <c r="EZ47" s="283"/>
      <c r="FA47" s="283"/>
      <c r="FB47" s="283"/>
      <c r="FC47" s="283"/>
      <c r="FD47" s="283"/>
      <c r="FE47" s="283"/>
      <c r="FF47" s="283"/>
      <c r="FG47" s="283"/>
      <c r="FH47" s="283"/>
      <c r="FI47" s="283"/>
      <c r="FJ47" s="283"/>
      <c r="FK47" s="283"/>
      <c r="FL47" s="283"/>
      <c r="FM47" s="283"/>
      <c r="FN47" s="283"/>
      <c r="FO47" s="283"/>
      <c r="FP47" s="283"/>
      <c r="FQ47" s="283"/>
      <c r="FR47" s="283"/>
      <c r="FS47" s="283"/>
      <c r="FT47" s="283"/>
      <c r="FU47" s="283"/>
      <c r="FV47" s="283"/>
      <c r="FW47" s="283"/>
      <c r="FX47" s="283"/>
      <c r="FY47" s="283"/>
      <c r="FZ47" s="283"/>
      <c r="GA47" s="283"/>
      <c r="GB47" s="283"/>
      <c r="GC47" s="283"/>
      <c r="GD47" s="283"/>
      <c r="GE47" s="283"/>
      <c r="GF47" s="283"/>
      <c r="GG47" s="283"/>
      <c r="GH47" s="283"/>
      <c r="GI47" s="283"/>
      <c r="GJ47" s="283"/>
      <c r="GK47" s="283"/>
      <c r="GL47" s="283"/>
      <c r="GM47" s="283"/>
      <c r="GN47" s="283"/>
      <c r="GO47" s="283"/>
      <c r="GP47" s="283"/>
      <c r="GQ47" s="283"/>
      <c r="GR47" s="283"/>
      <c r="GS47" s="283"/>
      <c r="GT47" s="283"/>
      <c r="GU47" s="283"/>
      <c r="GV47" s="283"/>
      <c r="GW47" s="283"/>
    </row>
    <row r="48" spans="1:205" s="2" customFormat="1" ht="10.5" x14ac:dyDescent="0.2">
      <c r="A48" s="283" t="s">
        <v>66</v>
      </c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3"/>
      <c r="AJ48" s="283"/>
      <c r="AK48" s="283"/>
      <c r="AL48" s="283"/>
      <c r="AM48" s="283"/>
      <c r="AN48" s="283"/>
      <c r="AO48" s="283"/>
      <c r="AP48" s="283"/>
      <c r="AQ48" s="283"/>
      <c r="AR48" s="283"/>
      <c r="AS48" s="283"/>
      <c r="AT48" s="283"/>
      <c r="AU48" s="283"/>
      <c r="AV48" s="283"/>
      <c r="AW48" s="283"/>
      <c r="AX48" s="283"/>
      <c r="AY48" s="283"/>
      <c r="AZ48" s="283"/>
      <c r="BA48" s="283"/>
      <c r="BB48" s="283"/>
      <c r="BC48" s="283"/>
      <c r="BD48" s="283"/>
      <c r="BE48" s="283"/>
      <c r="BF48" s="283"/>
      <c r="BG48" s="283"/>
      <c r="BH48" s="283"/>
      <c r="BI48" s="283"/>
      <c r="BJ48" s="283"/>
      <c r="BK48" s="283"/>
      <c r="BL48" s="283"/>
      <c r="BM48" s="283"/>
      <c r="BN48" s="283"/>
      <c r="BO48" s="283"/>
      <c r="BP48" s="283"/>
      <c r="BQ48" s="283"/>
      <c r="BR48" s="283"/>
      <c r="BS48" s="283"/>
      <c r="BT48" s="283"/>
      <c r="BU48" s="283"/>
      <c r="BV48" s="283"/>
      <c r="BW48" s="283"/>
      <c r="BX48" s="283"/>
      <c r="BY48" s="283"/>
      <c r="BZ48" s="283"/>
      <c r="CA48" s="283"/>
      <c r="CB48" s="283"/>
      <c r="CC48" s="283"/>
      <c r="CD48" s="283"/>
      <c r="CE48" s="283"/>
      <c r="CF48" s="283"/>
      <c r="CG48" s="283"/>
      <c r="CH48" s="283"/>
      <c r="CI48" s="283"/>
      <c r="CJ48" s="283"/>
      <c r="CK48" s="283"/>
      <c r="CL48" s="283"/>
      <c r="CM48" s="283"/>
      <c r="CN48" s="283"/>
      <c r="CO48" s="283"/>
      <c r="CP48" s="283"/>
      <c r="CQ48" s="283"/>
      <c r="CR48" s="283"/>
      <c r="CS48" s="283"/>
      <c r="CT48" s="283"/>
      <c r="CU48" s="283"/>
      <c r="CV48" s="283"/>
      <c r="CW48" s="283"/>
      <c r="CX48" s="283"/>
      <c r="CY48" s="283"/>
      <c r="CZ48" s="283"/>
      <c r="DA48" s="283"/>
      <c r="DB48" s="283"/>
      <c r="DC48" s="283"/>
      <c r="DD48" s="283"/>
      <c r="DE48" s="283"/>
      <c r="DF48" s="283"/>
      <c r="DG48" s="283"/>
      <c r="DH48" s="283"/>
      <c r="DI48" s="283"/>
      <c r="DJ48" s="283"/>
      <c r="DK48" s="283"/>
      <c r="DL48" s="283"/>
      <c r="DM48" s="283"/>
      <c r="DN48" s="283"/>
      <c r="DO48" s="283"/>
      <c r="DP48" s="283"/>
      <c r="DQ48" s="283"/>
      <c r="DR48" s="283"/>
      <c r="DS48" s="283"/>
      <c r="DT48" s="283"/>
      <c r="DU48" s="283"/>
      <c r="DV48" s="283"/>
      <c r="DW48" s="283"/>
      <c r="DX48" s="283"/>
      <c r="DY48" s="283"/>
      <c r="DZ48" s="283"/>
      <c r="EA48" s="283"/>
      <c r="EB48" s="283"/>
      <c r="EC48" s="283"/>
      <c r="ED48" s="283"/>
      <c r="EE48" s="283"/>
      <c r="EF48" s="283"/>
      <c r="EG48" s="283"/>
      <c r="EH48" s="283"/>
      <c r="EI48" s="283"/>
      <c r="EJ48" s="283"/>
      <c r="EK48" s="283"/>
      <c r="EL48" s="283"/>
      <c r="EM48" s="283"/>
      <c r="EN48" s="283"/>
      <c r="EO48" s="283"/>
      <c r="EP48" s="283"/>
      <c r="EQ48" s="283"/>
      <c r="ER48" s="283"/>
      <c r="ES48" s="283"/>
      <c r="ET48" s="283"/>
      <c r="EU48" s="283"/>
      <c r="EV48" s="283"/>
      <c r="EW48" s="283"/>
      <c r="EX48" s="283"/>
      <c r="EY48" s="283"/>
      <c r="EZ48" s="283"/>
      <c r="FA48" s="283"/>
      <c r="FB48" s="283"/>
      <c r="FC48" s="283"/>
      <c r="FD48" s="283"/>
      <c r="FE48" s="283"/>
      <c r="FF48" s="283"/>
      <c r="FG48" s="283"/>
      <c r="FH48" s="283"/>
      <c r="FI48" s="283"/>
      <c r="FJ48" s="283"/>
      <c r="FK48" s="283"/>
      <c r="FL48" s="283"/>
      <c r="FM48" s="283"/>
      <c r="FN48" s="283"/>
      <c r="FO48" s="283"/>
      <c r="FP48" s="283"/>
      <c r="FQ48" s="283"/>
      <c r="FR48" s="283"/>
      <c r="FS48" s="283"/>
      <c r="FT48" s="283"/>
      <c r="FU48" s="283"/>
      <c r="FV48" s="283"/>
      <c r="FW48" s="283"/>
      <c r="FX48" s="283"/>
      <c r="FY48" s="283"/>
      <c r="FZ48" s="283"/>
      <c r="GA48" s="283"/>
      <c r="GB48" s="283"/>
      <c r="GC48" s="283"/>
      <c r="GD48" s="283"/>
      <c r="GE48" s="283"/>
      <c r="GF48" s="283"/>
      <c r="GG48" s="283"/>
      <c r="GH48" s="283"/>
      <c r="GI48" s="283"/>
      <c r="GJ48" s="283"/>
      <c r="GK48" s="283"/>
      <c r="GL48" s="283"/>
      <c r="GM48" s="283"/>
      <c r="GN48" s="283"/>
      <c r="GO48" s="283"/>
      <c r="GP48" s="283"/>
      <c r="GQ48" s="283"/>
      <c r="GR48" s="283"/>
      <c r="GS48" s="283"/>
      <c r="GT48" s="283"/>
      <c r="GU48" s="283"/>
      <c r="GV48" s="283"/>
      <c r="GW48" s="283"/>
    </row>
    <row r="49" spans="1:205" s="2" customFormat="1" ht="10.5" hidden="1" customHeight="1" x14ac:dyDescent="0.2">
      <c r="A49" s="287" t="s">
        <v>67</v>
      </c>
      <c r="B49" s="287"/>
      <c r="C49" s="287"/>
      <c r="D49" s="287"/>
      <c r="E49" s="285"/>
      <c r="F49" s="285"/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3"/>
      <c r="AJ49" s="283"/>
      <c r="AK49" s="283"/>
      <c r="AL49" s="283"/>
      <c r="AM49" s="283"/>
      <c r="AN49" s="283"/>
      <c r="AO49" s="283"/>
      <c r="AP49" s="283"/>
      <c r="AQ49" s="283"/>
      <c r="AR49" s="283"/>
      <c r="AS49" s="283"/>
      <c r="AT49" s="283"/>
      <c r="AU49" s="283"/>
      <c r="AV49" s="283"/>
      <c r="AW49" s="284"/>
      <c r="AX49" s="284"/>
      <c r="AY49" s="284"/>
      <c r="AZ49" s="284"/>
      <c r="BA49" s="284"/>
      <c r="BB49" s="284"/>
      <c r="BC49" s="284"/>
      <c r="BD49" s="284"/>
      <c r="BE49" s="284"/>
      <c r="BF49" s="284"/>
      <c r="BG49" s="284"/>
      <c r="BH49" s="284"/>
      <c r="BI49" s="284"/>
      <c r="BJ49" s="284"/>
      <c r="BK49" s="284"/>
      <c r="BL49" s="284"/>
      <c r="BM49" s="284"/>
      <c r="BN49" s="284"/>
      <c r="BO49" s="284"/>
      <c r="BP49" s="284"/>
      <c r="BQ49" s="284"/>
      <c r="BR49" s="284"/>
      <c r="BS49" s="284"/>
      <c r="BT49" s="284"/>
      <c r="BU49" s="285"/>
      <c r="BV49" s="285"/>
      <c r="BW49" s="285"/>
      <c r="BX49" s="285"/>
      <c r="BY49" s="285"/>
      <c r="BZ49" s="285"/>
      <c r="CA49" s="285"/>
      <c r="CB49" s="285"/>
      <c r="CC49" s="285"/>
      <c r="CD49" s="284"/>
      <c r="CE49" s="284"/>
      <c r="CF49" s="284"/>
      <c r="CG49" s="284"/>
      <c r="CH49" s="284"/>
      <c r="CI49" s="284"/>
      <c r="CJ49" s="284"/>
      <c r="CK49" s="284"/>
      <c r="CL49" s="284"/>
      <c r="CM49" s="284"/>
      <c r="CN49" s="284"/>
      <c r="CO49" s="284"/>
      <c r="CP49" s="284"/>
      <c r="CQ49" s="284"/>
      <c r="CR49" s="284"/>
      <c r="CS49" s="284"/>
      <c r="CT49" s="284"/>
      <c r="CU49" s="284"/>
      <c r="CV49" s="284"/>
      <c r="CW49" s="284"/>
      <c r="CX49" s="284"/>
      <c r="CY49" s="284"/>
      <c r="CZ49" s="284"/>
      <c r="DA49" s="284"/>
      <c r="DB49" s="284"/>
      <c r="DC49" s="284"/>
      <c r="DD49" s="284"/>
      <c r="DE49" s="284"/>
      <c r="DF49" s="284"/>
      <c r="DG49" s="284"/>
      <c r="DH49" s="284"/>
      <c r="DI49" s="284"/>
      <c r="DJ49" s="284"/>
      <c r="DK49" s="284"/>
      <c r="DL49" s="284"/>
      <c r="DM49" s="284"/>
      <c r="DN49" s="284"/>
      <c r="DO49" s="284"/>
      <c r="DP49" s="284"/>
      <c r="DQ49" s="284"/>
      <c r="DR49" s="284"/>
      <c r="DS49" s="284"/>
      <c r="DT49" s="284"/>
      <c r="DU49" s="284"/>
      <c r="DV49" s="284"/>
      <c r="DW49" s="284"/>
      <c r="DX49" s="284"/>
      <c r="DY49" s="284"/>
      <c r="DZ49" s="284"/>
      <c r="EA49" s="284"/>
      <c r="EB49" s="284"/>
      <c r="EC49" s="284"/>
      <c r="ED49" s="284"/>
      <c r="EE49" s="284"/>
      <c r="EF49" s="284"/>
      <c r="EG49" s="284"/>
      <c r="EH49" s="284"/>
      <c r="EI49" s="284"/>
      <c r="EJ49" s="284"/>
      <c r="EK49" s="284"/>
      <c r="EL49" s="284"/>
      <c r="EM49" s="284"/>
      <c r="EN49" s="284"/>
      <c r="EO49" s="284"/>
      <c r="EP49" s="284"/>
      <c r="EQ49" s="284"/>
      <c r="ER49" s="284"/>
      <c r="ES49" s="284"/>
      <c r="ET49" s="284"/>
      <c r="EU49" s="284"/>
      <c r="EV49" s="284"/>
      <c r="EW49" s="284"/>
      <c r="EX49" s="284"/>
      <c r="EY49" s="284"/>
      <c r="EZ49" s="284"/>
      <c r="FA49" s="284"/>
      <c r="FB49" s="284"/>
      <c r="FC49" s="284"/>
      <c r="FD49" s="284"/>
      <c r="FE49" s="284"/>
      <c r="FF49" s="284"/>
      <c r="FG49" s="284"/>
      <c r="FH49" s="284"/>
      <c r="FI49" s="284"/>
      <c r="FJ49" s="284"/>
      <c r="FK49" s="284"/>
      <c r="FL49" s="284"/>
      <c r="FM49" s="284"/>
      <c r="FN49" s="284"/>
      <c r="FO49" s="284"/>
      <c r="FP49" s="284"/>
      <c r="FQ49" s="284"/>
      <c r="FR49" s="284"/>
      <c r="FS49" s="284"/>
      <c r="FT49" s="284"/>
      <c r="FU49" s="284"/>
      <c r="FV49" s="284"/>
      <c r="FW49" s="284"/>
      <c r="FX49" s="284"/>
      <c r="FY49" s="284"/>
      <c r="FZ49" s="284"/>
      <c r="GA49" s="284"/>
      <c r="GB49" s="284"/>
      <c r="GC49" s="284"/>
      <c r="GD49" s="284"/>
      <c r="GE49" s="284"/>
      <c r="GF49" s="284"/>
      <c r="GG49" s="284"/>
      <c r="GH49" s="284"/>
      <c r="GI49" s="284"/>
      <c r="GJ49" s="284"/>
      <c r="GK49" s="284"/>
      <c r="GL49" s="284"/>
      <c r="GM49" s="284"/>
      <c r="GN49" s="284"/>
      <c r="GO49" s="285"/>
      <c r="GP49" s="285"/>
      <c r="GQ49" s="285"/>
      <c r="GR49" s="285"/>
      <c r="GS49" s="285"/>
      <c r="GT49" s="285"/>
      <c r="GU49" s="285"/>
      <c r="GV49" s="285"/>
      <c r="GW49" s="285"/>
    </row>
    <row r="50" spans="1:205" s="2" customFormat="1" ht="10.5" hidden="1" customHeight="1" x14ac:dyDescent="0.2">
      <c r="A50" s="287" t="s">
        <v>68</v>
      </c>
      <c r="B50" s="287"/>
      <c r="C50" s="287"/>
      <c r="D50" s="287"/>
      <c r="E50" s="285"/>
      <c r="F50" s="285"/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3"/>
      <c r="AJ50" s="283"/>
      <c r="AK50" s="283"/>
      <c r="AL50" s="283"/>
      <c r="AM50" s="283"/>
      <c r="AN50" s="283"/>
      <c r="AO50" s="283"/>
      <c r="AP50" s="283"/>
      <c r="AQ50" s="283"/>
      <c r="AR50" s="283"/>
      <c r="AS50" s="283"/>
      <c r="AT50" s="283"/>
      <c r="AU50" s="283"/>
      <c r="AV50" s="283"/>
      <c r="AW50" s="284"/>
      <c r="AX50" s="284"/>
      <c r="AY50" s="284"/>
      <c r="AZ50" s="284"/>
      <c r="BA50" s="284"/>
      <c r="BB50" s="284"/>
      <c r="BC50" s="284"/>
      <c r="BD50" s="284"/>
      <c r="BE50" s="284"/>
      <c r="BF50" s="284"/>
      <c r="BG50" s="284"/>
      <c r="BH50" s="284"/>
      <c r="BI50" s="284"/>
      <c r="BJ50" s="284"/>
      <c r="BK50" s="284"/>
      <c r="BL50" s="284"/>
      <c r="BM50" s="284"/>
      <c r="BN50" s="284"/>
      <c r="BO50" s="284"/>
      <c r="BP50" s="284"/>
      <c r="BQ50" s="284"/>
      <c r="BR50" s="284"/>
      <c r="BS50" s="284"/>
      <c r="BT50" s="284"/>
      <c r="BU50" s="285"/>
      <c r="BV50" s="285"/>
      <c r="BW50" s="285"/>
      <c r="BX50" s="285"/>
      <c r="BY50" s="285"/>
      <c r="BZ50" s="285"/>
      <c r="CA50" s="285"/>
      <c r="CB50" s="285"/>
      <c r="CC50" s="285"/>
      <c r="CD50" s="284"/>
      <c r="CE50" s="284"/>
      <c r="CF50" s="284"/>
      <c r="CG50" s="284"/>
      <c r="CH50" s="284"/>
      <c r="CI50" s="284"/>
      <c r="CJ50" s="284"/>
      <c r="CK50" s="284"/>
      <c r="CL50" s="284"/>
      <c r="CM50" s="284"/>
      <c r="CN50" s="284"/>
      <c r="CO50" s="284"/>
      <c r="CP50" s="284"/>
      <c r="CQ50" s="284"/>
      <c r="CR50" s="284"/>
      <c r="CS50" s="284"/>
      <c r="CT50" s="284"/>
      <c r="CU50" s="284"/>
      <c r="CV50" s="284"/>
      <c r="CW50" s="284"/>
      <c r="CX50" s="284"/>
      <c r="CY50" s="284"/>
      <c r="CZ50" s="284"/>
      <c r="DA50" s="284"/>
      <c r="DB50" s="284"/>
      <c r="DC50" s="284"/>
      <c r="DD50" s="284"/>
      <c r="DE50" s="284"/>
      <c r="DF50" s="284"/>
      <c r="DG50" s="284"/>
      <c r="DH50" s="284"/>
      <c r="DI50" s="284"/>
      <c r="DJ50" s="284"/>
      <c r="DK50" s="284"/>
      <c r="DL50" s="284"/>
      <c r="DM50" s="284"/>
      <c r="DN50" s="284"/>
      <c r="DO50" s="284"/>
      <c r="DP50" s="284"/>
      <c r="DQ50" s="284"/>
      <c r="DR50" s="284"/>
      <c r="DS50" s="284"/>
      <c r="DT50" s="284"/>
      <c r="DU50" s="284"/>
      <c r="DV50" s="284"/>
      <c r="DW50" s="284"/>
      <c r="DX50" s="284"/>
      <c r="DY50" s="284"/>
      <c r="DZ50" s="284"/>
      <c r="EA50" s="284"/>
      <c r="EB50" s="284"/>
      <c r="EC50" s="284"/>
      <c r="ED50" s="284"/>
      <c r="EE50" s="284"/>
      <c r="EF50" s="284"/>
      <c r="EG50" s="284"/>
      <c r="EH50" s="284"/>
      <c r="EI50" s="284"/>
      <c r="EJ50" s="284"/>
      <c r="EK50" s="284"/>
      <c r="EL50" s="284"/>
      <c r="EM50" s="284"/>
      <c r="EN50" s="284"/>
      <c r="EO50" s="284"/>
      <c r="EP50" s="284"/>
      <c r="EQ50" s="284"/>
      <c r="ER50" s="284"/>
      <c r="ES50" s="284"/>
      <c r="ET50" s="284"/>
      <c r="EU50" s="284"/>
      <c r="EV50" s="284"/>
      <c r="EW50" s="284"/>
      <c r="EX50" s="284"/>
      <c r="EY50" s="284"/>
      <c r="EZ50" s="284"/>
      <c r="FA50" s="284"/>
      <c r="FB50" s="284"/>
      <c r="FC50" s="284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E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5"/>
      <c r="GP50" s="285"/>
      <c r="GQ50" s="285"/>
      <c r="GR50" s="285"/>
      <c r="GS50" s="285"/>
      <c r="GT50" s="285"/>
      <c r="GU50" s="285"/>
      <c r="GV50" s="285"/>
      <c r="GW50" s="285"/>
    </row>
    <row r="51" spans="1:205" s="2" customFormat="1" ht="10.5" x14ac:dyDescent="0.2">
      <c r="A51" s="283" t="s">
        <v>69</v>
      </c>
      <c r="B51" s="283"/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3"/>
      <c r="AL51" s="283"/>
      <c r="AM51" s="283"/>
      <c r="AN51" s="283"/>
      <c r="AO51" s="283"/>
      <c r="AP51" s="283"/>
      <c r="AQ51" s="283"/>
      <c r="AR51" s="283"/>
      <c r="AS51" s="283"/>
      <c r="AT51" s="283"/>
      <c r="AU51" s="283"/>
      <c r="AV51" s="283"/>
      <c r="AW51" s="283"/>
      <c r="AX51" s="283"/>
      <c r="AY51" s="283"/>
      <c r="AZ51" s="283"/>
      <c r="BA51" s="283"/>
      <c r="BB51" s="283"/>
      <c r="BC51" s="283"/>
      <c r="BD51" s="283"/>
      <c r="BE51" s="283"/>
      <c r="BF51" s="283"/>
      <c r="BG51" s="283"/>
      <c r="BH51" s="283"/>
      <c r="BI51" s="283"/>
      <c r="BJ51" s="283"/>
      <c r="BK51" s="283"/>
      <c r="BL51" s="283"/>
      <c r="BM51" s="283"/>
      <c r="BN51" s="283"/>
      <c r="BO51" s="283"/>
      <c r="BP51" s="283"/>
      <c r="BQ51" s="283"/>
      <c r="BR51" s="283"/>
      <c r="BS51" s="283"/>
      <c r="BT51" s="283"/>
      <c r="BU51" s="283"/>
      <c r="BV51" s="283"/>
      <c r="BW51" s="283"/>
      <c r="BX51" s="283"/>
      <c r="BY51" s="283"/>
      <c r="BZ51" s="283"/>
      <c r="CA51" s="283"/>
      <c r="CB51" s="283"/>
      <c r="CC51" s="283"/>
      <c r="CD51" s="283"/>
      <c r="CE51" s="283"/>
      <c r="CF51" s="283"/>
      <c r="CG51" s="283"/>
      <c r="CH51" s="283"/>
      <c r="CI51" s="283"/>
      <c r="CJ51" s="283"/>
      <c r="CK51" s="283"/>
      <c r="CL51" s="283"/>
      <c r="CM51" s="283"/>
      <c r="CN51" s="283"/>
      <c r="CO51" s="283"/>
      <c r="CP51" s="283"/>
      <c r="CQ51" s="283"/>
      <c r="CR51" s="283"/>
      <c r="CS51" s="283"/>
      <c r="CT51" s="283"/>
      <c r="CU51" s="283"/>
      <c r="CV51" s="283"/>
      <c r="CW51" s="283"/>
      <c r="CX51" s="283"/>
      <c r="CY51" s="283"/>
      <c r="CZ51" s="283"/>
      <c r="DA51" s="283"/>
      <c r="DB51" s="283"/>
      <c r="DC51" s="283"/>
      <c r="DD51" s="283"/>
      <c r="DE51" s="283"/>
      <c r="DF51" s="283"/>
      <c r="DG51" s="283"/>
      <c r="DH51" s="283"/>
      <c r="DI51" s="283"/>
      <c r="DJ51" s="283"/>
      <c r="DK51" s="283"/>
      <c r="DL51" s="283"/>
      <c r="DM51" s="283"/>
      <c r="DN51" s="283"/>
      <c r="DO51" s="283"/>
      <c r="DP51" s="283"/>
      <c r="DQ51" s="283"/>
      <c r="DR51" s="283"/>
      <c r="DS51" s="283"/>
      <c r="DT51" s="283"/>
      <c r="DU51" s="283"/>
      <c r="DV51" s="283"/>
      <c r="DW51" s="283"/>
      <c r="DX51" s="283"/>
      <c r="DY51" s="283"/>
      <c r="DZ51" s="283"/>
      <c r="EA51" s="283"/>
      <c r="EB51" s="283"/>
      <c r="EC51" s="283"/>
      <c r="ED51" s="283"/>
      <c r="EE51" s="283"/>
      <c r="EF51" s="283"/>
      <c r="EG51" s="283"/>
      <c r="EH51" s="283"/>
      <c r="EI51" s="283"/>
      <c r="EJ51" s="283"/>
      <c r="EK51" s="283"/>
      <c r="EL51" s="283"/>
      <c r="EM51" s="283"/>
      <c r="EN51" s="283"/>
      <c r="EO51" s="283"/>
      <c r="EP51" s="283"/>
      <c r="EQ51" s="283"/>
      <c r="ER51" s="283"/>
      <c r="ES51" s="283"/>
      <c r="ET51" s="283"/>
      <c r="EU51" s="283"/>
      <c r="EV51" s="283"/>
      <c r="EW51" s="283"/>
      <c r="EX51" s="283"/>
      <c r="EY51" s="283"/>
      <c r="EZ51" s="283"/>
      <c r="FA51" s="283"/>
      <c r="FB51" s="283"/>
      <c r="FC51" s="283"/>
      <c r="FD51" s="283"/>
      <c r="FE51" s="283"/>
      <c r="FF51" s="283"/>
      <c r="FG51" s="283"/>
      <c r="FH51" s="283"/>
      <c r="FI51" s="283"/>
      <c r="FJ51" s="283"/>
      <c r="FK51" s="283"/>
      <c r="FL51" s="283"/>
      <c r="FM51" s="283"/>
      <c r="FN51" s="283"/>
      <c r="FO51" s="283"/>
      <c r="FP51" s="283"/>
      <c r="FQ51" s="283"/>
      <c r="FR51" s="283"/>
      <c r="FS51" s="283"/>
      <c r="FT51" s="283"/>
      <c r="FU51" s="283"/>
      <c r="FV51" s="283"/>
      <c r="FW51" s="283"/>
      <c r="FX51" s="283"/>
      <c r="FY51" s="283"/>
      <c r="FZ51" s="283"/>
      <c r="GA51" s="283"/>
      <c r="GB51" s="283"/>
      <c r="GC51" s="283"/>
      <c r="GD51" s="283"/>
      <c r="GE51" s="283"/>
      <c r="GF51" s="283"/>
      <c r="GG51" s="283"/>
      <c r="GH51" s="283"/>
      <c r="GI51" s="283"/>
      <c r="GJ51" s="283"/>
      <c r="GK51" s="283"/>
      <c r="GL51" s="283"/>
      <c r="GM51" s="283"/>
      <c r="GN51" s="283"/>
      <c r="GO51" s="283"/>
      <c r="GP51" s="283"/>
      <c r="GQ51" s="283"/>
      <c r="GR51" s="283"/>
      <c r="GS51" s="283"/>
      <c r="GT51" s="283"/>
      <c r="GU51" s="283"/>
      <c r="GV51" s="283"/>
      <c r="GW51" s="283"/>
    </row>
    <row r="52" spans="1:205" s="2" customFormat="1" ht="22.5" customHeight="1" x14ac:dyDescent="0.2">
      <c r="A52" s="287" t="s">
        <v>70</v>
      </c>
      <c r="B52" s="287"/>
      <c r="C52" s="287"/>
      <c r="D52" s="287"/>
      <c r="E52" s="294" t="s">
        <v>501</v>
      </c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83" t="s">
        <v>476</v>
      </c>
      <c r="Z52" s="283"/>
      <c r="AA52" s="283"/>
      <c r="AB52" s="283"/>
      <c r="AC52" s="283"/>
      <c r="AD52" s="283"/>
      <c r="AE52" s="283" t="s">
        <v>476</v>
      </c>
      <c r="AF52" s="283"/>
      <c r="AG52" s="283"/>
      <c r="AH52" s="283"/>
      <c r="AI52" s="283"/>
      <c r="AJ52" s="283"/>
      <c r="AK52" s="283" t="s">
        <v>478</v>
      </c>
      <c r="AL52" s="283"/>
      <c r="AM52" s="283"/>
      <c r="AN52" s="283"/>
      <c r="AO52" s="283"/>
      <c r="AP52" s="283"/>
      <c r="AQ52" s="283" t="s">
        <v>478</v>
      </c>
      <c r="AR52" s="283"/>
      <c r="AS52" s="283"/>
      <c r="AT52" s="283"/>
      <c r="AU52" s="283"/>
      <c r="AV52" s="283"/>
      <c r="AW52" s="284"/>
      <c r="AX52" s="284"/>
      <c r="AY52" s="284"/>
      <c r="AZ52" s="284"/>
      <c r="BA52" s="284"/>
      <c r="BB52" s="284"/>
      <c r="BC52" s="284"/>
      <c r="BD52" s="284"/>
      <c r="BE52" s="284"/>
      <c r="BF52" s="284"/>
      <c r="BG52" s="284"/>
      <c r="BH52" s="284"/>
      <c r="BI52" s="284"/>
      <c r="BJ52" s="284"/>
      <c r="BK52" s="284"/>
      <c r="BL52" s="284"/>
      <c r="BM52" s="284"/>
      <c r="BN52" s="284"/>
      <c r="BO52" s="284"/>
      <c r="BP52" s="284"/>
      <c r="BQ52" s="284"/>
      <c r="BR52" s="284"/>
      <c r="BS52" s="284"/>
      <c r="BT52" s="284"/>
      <c r="BU52" s="285"/>
      <c r="BV52" s="285"/>
      <c r="BW52" s="285"/>
      <c r="BX52" s="285"/>
      <c r="BY52" s="285"/>
      <c r="BZ52" s="285"/>
      <c r="CA52" s="285"/>
      <c r="CB52" s="285"/>
      <c r="CC52" s="285"/>
      <c r="CD52" s="284"/>
      <c r="CE52" s="284"/>
      <c r="CF52" s="284"/>
      <c r="CG52" s="284"/>
      <c r="CH52" s="284"/>
      <c r="CI52" s="284"/>
      <c r="CJ52" s="284"/>
      <c r="CK52" s="284"/>
      <c r="CL52" s="284">
        <f>36000/1.2</f>
        <v>30000</v>
      </c>
      <c r="CM52" s="284"/>
      <c r="CN52" s="284"/>
      <c r="CO52" s="284"/>
      <c r="CP52" s="284"/>
      <c r="CQ52" s="284"/>
      <c r="CR52" s="284"/>
      <c r="CS52" s="284"/>
      <c r="CT52" s="284">
        <v>69.3</v>
      </c>
      <c r="CU52" s="284"/>
      <c r="CV52" s="284"/>
      <c r="CW52" s="284"/>
      <c r="CX52" s="284"/>
      <c r="CY52" s="284"/>
      <c r="CZ52" s="284"/>
      <c r="DA52" s="284"/>
      <c r="DB52" s="284"/>
      <c r="DC52" s="284"/>
      <c r="DD52" s="284"/>
      <c r="DE52" s="284"/>
      <c r="DF52" s="284"/>
      <c r="DG52" s="284"/>
      <c r="DH52" s="284"/>
      <c r="DI52" s="284"/>
      <c r="DJ52" s="284"/>
      <c r="DK52" s="284"/>
      <c r="DL52" s="284"/>
      <c r="DM52" s="284"/>
      <c r="DN52" s="284"/>
      <c r="DO52" s="284"/>
      <c r="DP52" s="284"/>
      <c r="DQ52" s="284"/>
      <c r="DR52" s="284"/>
      <c r="DS52" s="284"/>
      <c r="DT52" s="284"/>
      <c r="DU52" s="284"/>
      <c r="DV52" s="284"/>
      <c r="DW52" s="284"/>
      <c r="DX52" s="284"/>
      <c r="DY52" s="284"/>
      <c r="DZ52" s="284"/>
      <c r="EA52" s="284"/>
      <c r="EB52" s="284"/>
      <c r="EC52" s="284"/>
      <c r="ED52" s="284"/>
      <c r="EE52" s="284"/>
      <c r="EF52" s="284"/>
      <c r="EG52" s="284"/>
      <c r="EH52" s="284"/>
      <c r="EI52" s="284"/>
      <c r="EJ52" s="284"/>
      <c r="EK52" s="284"/>
      <c r="EL52" s="284"/>
      <c r="EM52" s="284"/>
      <c r="EN52" s="284"/>
      <c r="EO52" s="284"/>
      <c r="EP52" s="284"/>
      <c r="EQ52" s="284"/>
      <c r="ER52" s="284"/>
      <c r="ES52" s="284"/>
      <c r="ET52" s="284"/>
      <c r="EU52" s="284"/>
      <c r="EV52" s="284"/>
      <c r="EW52" s="284"/>
      <c r="EX52" s="284"/>
      <c r="EY52" s="284"/>
      <c r="EZ52" s="284"/>
      <c r="FA52" s="284"/>
      <c r="FB52" s="284"/>
      <c r="FC52" s="284"/>
      <c r="FD52" s="284"/>
      <c r="FE52" s="284"/>
      <c r="FF52" s="284"/>
      <c r="FG52" s="284"/>
      <c r="FH52" s="284"/>
      <c r="FI52" s="284"/>
      <c r="FJ52" s="284"/>
      <c r="FK52" s="284"/>
      <c r="FL52" s="284"/>
      <c r="FM52" s="284"/>
      <c r="FN52" s="284"/>
      <c r="FO52" s="284"/>
      <c r="FP52" s="284"/>
      <c r="FQ52" s="284"/>
      <c r="FR52" s="284"/>
      <c r="FS52" s="284"/>
      <c r="FT52" s="284"/>
      <c r="FU52" s="284"/>
      <c r="FV52" s="284"/>
      <c r="FW52" s="284"/>
      <c r="FX52" s="284"/>
      <c r="FY52" s="284"/>
      <c r="FZ52" s="284"/>
      <c r="GA52" s="284"/>
      <c r="GB52" s="284"/>
      <c r="GC52" s="284"/>
      <c r="GD52" s="284"/>
      <c r="GE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5"/>
      <c r="GP52" s="285"/>
      <c r="GQ52" s="285"/>
      <c r="GR52" s="285"/>
      <c r="GS52" s="285"/>
      <c r="GT52" s="285"/>
      <c r="GU52" s="285"/>
      <c r="GV52" s="285"/>
      <c r="GW52" s="285"/>
    </row>
    <row r="53" spans="1:205" s="2" customFormat="1" ht="10.5" customHeight="1" x14ac:dyDescent="0.2">
      <c r="A53" s="283" t="s">
        <v>71</v>
      </c>
      <c r="B53" s="283"/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3"/>
      <c r="AN53" s="283"/>
      <c r="AO53" s="283"/>
      <c r="AP53" s="283"/>
      <c r="AQ53" s="283"/>
      <c r="AR53" s="283"/>
      <c r="AS53" s="283"/>
      <c r="AT53" s="283"/>
      <c r="AU53" s="283"/>
      <c r="AV53" s="283"/>
      <c r="AW53" s="284"/>
      <c r="AX53" s="284"/>
      <c r="AY53" s="284"/>
      <c r="AZ53" s="284"/>
      <c r="BA53" s="284"/>
      <c r="BB53" s="284"/>
      <c r="BC53" s="284"/>
      <c r="BD53" s="284"/>
      <c r="BE53" s="284"/>
      <c r="BF53" s="284"/>
      <c r="BG53" s="284"/>
      <c r="BH53" s="284"/>
      <c r="BI53" s="284"/>
      <c r="BJ53" s="284"/>
      <c r="BK53" s="284"/>
      <c r="BL53" s="284"/>
      <c r="BM53" s="284"/>
      <c r="BN53" s="284"/>
      <c r="BO53" s="284"/>
      <c r="BP53" s="284"/>
      <c r="BQ53" s="284"/>
      <c r="BR53" s="284"/>
      <c r="BS53" s="284"/>
      <c r="BT53" s="284"/>
      <c r="BU53" s="285"/>
      <c r="BV53" s="285"/>
      <c r="BW53" s="285"/>
      <c r="BX53" s="285"/>
      <c r="BY53" s="285"/>
      <c r="BZ53" s="285"/>
      <c r="CA53" s="285"/>
      <c r="CB53" s="285"/>
      <c r="CC53" s="285"/>
      <c r="CD53" s="284"/>
      <c r="CE53" s="284"/>
      <c r="CF53" s="284"/>
      <c r="CG53" s="284"/>
      <c r="CH53" s="284"/>
      <c r="CI53" s="284"/>
      <c r="CJ53" s="284"/>
      <c r="CK53" s="284"/>
      <c r="CL53" s="284"/>
      <c r="CM53" s="284"/>
      <c r="CN53" s="284"/>
      <c r="CO53" s="284"/>
      <c r="CP53" s="284"/>
      <c r="CQ53" s="284"/>
      <c r="CR53" s="284"/>
      <c r="CS53" s="284"/>
      <c r="CT53" s="284"/>
      <c r="CU53" s="284"/>
      <c r="CV53" s="284"/>
      <c r="CW53" s="284"/>
      <c r="CX53" s="284"/>
      <c r="CY53" s="284"/>
      <c r="CZ53" s="284"/>
      <c r="DA53" s="284"/>
      <c r="DB53" s="284"/>
      <c r="DC53" s="284"/>
      <c r="DD53" s="284"/>
      <c r="DE53" s="284"/>
      <c r="DF53" s="284"/>
      <c r="DG53" s="284"/>
      <c r="DH53" s="284"/>
      <c r="DI53" s="284"/>
      <c r="DJ53" s="284"/>
      <c r="DK53" s="284"/>
      <c r="DL53" s="284"/>
      <c r="DM53" s="284"/>
      <c r="DN53" s="284"/>
      <c r="DO53" s="284"/>
      <c r="DP53" s="284"/>
      <c r="DQ53" s="284"/>
      <c r="DR53" s="284"/>
      <c r="DS53" s="284"/>
      <c r="DT53" s="284"/>
      <c r="DU53" s="284"/>
      <c r="DV53" s="284"/>
      <c r="DW53" s="284"/>
      <c r="DX53" s="284"/>
      <c r="DY53" s="284"/>
      <c r="DZ53" s="284"/>
      <c r="EA53" s="284"/>
      <c r="EB53" s="284"/>
      <c r="EC53" s="284"/>
      <c r="ED53" s="284"/>
      <c r="EE53" s="284"/>
      <c r="EF53" s="284"/>
      <c r="EG53" s="284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/>
      <c r="ER53" s="284"/>
      <c r="ES53" s="284"/>
      <c r="ET53" s="284"/>
      <c r="EU53" s="284"/>
      <c r="EV53" s="284"/>
      <c r="EW53" s="284"/>
      <c r="EX53" s="284"/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E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5"/>
      <c r="GP53" s="285"/>
      <c r="GQ53" s="285"/>
      <c r="GR53" s="285"/>
      <c r="GS53" s="285"/>
      <c r="GT53" s="285"/>
      <c r="GU53" s="285"/>
      <c r="GV53" s="285"/>
      <c r="GW53" s="285"/>
    </row>
    <row r="54" spans="1:205" s="2" customFormat="1" ht="10.5" x14ac:dyDescent="0.2">
      <c r="A54" s="283" t="s">
        <v>72</v>
      </c>
      <c r="B54" s="283"/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3"/>
      <c r="AN54" s="283"/>
      <c r="AO54" s="283"/>
      <c r="AP54" s="283"/>
      <c r="AQ54" s="283"/>
      <c r="AR54" s="283"/>
      <c r="AS54" s="283"/>
      <c r="AT54" s="283"/>
      <c r="AU54" s="283"/>
      <c r="AV54" s="283"/>
      <c r="AW54" s="283"/>
      <c r="AX54" s="283"/>
      <c r="AY54" s="283"/>
      <c r="AZ54" s="283"/>
      <c r="BA54" s="283"/>
      <c r="BB54" s="283"/>
      <c r="BC54" s="283"/>
      <c r="BD54" s="283"/>
      <c r="BE54" s="283"/>
      <c r="BF54" s="283"/>
      <c r="BG54" s="283"/>
      <c r="BH54" s="283"/>
      <c r="BI54" s="283"/>
      <c r="BJ54" s="283"/>
      <c r="BK54" s="283"/>
      <c r="BL54" s="283"/>
      <c r="BM54" s="283"/>
      <c r="BN54" s="283"/>
      <c r="BO54" s="283"/>
      <c r="BP54" s="283"/>
      <c r="BQ54" s="283"/>
      <c r="BR54" s="283"/>
      <c r="BS54" s="283"/>
      <c r="BT54" s="283"/>
      <c r="BU54" s="283"/>
      <c r="BV54" s="283"/>
      <c r="BW54" s="283"/>
      <c r="BX54" s="283"/>
      <c r="BY54" s="283"/>
      <c r="BZ54" s="283"/>
      <c r="CA54" s="283"/>
      <c r="CB54" s="283"/>
      <c r="CC54" s="283"/>
      <c r="CD54" s="283"/>
      <c r="CE54" s="283"/>
      <c r="CF54" s="283"/>
      <c r="CG54" s="283"/>
      <c r="CH54" s="283"/>
      <c r="CI54" s="283"/>
      <c r="CJ54" s="283"/>
      <c r="CK54" s="283"/>
      <c r="CL54" s="283"/>
      <c r="CM54" s="283"/>
      <c r="CN54" s="283"/>
      <c r="CO54" s="283"/>
      <c r="CP54" s="283"/>
      <c r="CQ54" s="283"/>
      <c r="CR54" s="283"/>
      <c r="CS54" s="283"/>
      <c r="CT54" s="283"/>
      <c r="CU54" s="283"/>
      <c r="CV54" s="283"/>
      <c r="CW54" s="283"/>
      <c r="CX54" s="283"/>
      <c r="CY54" s="283"/>
      <c r="CZ54" s="283"/>
      <c r="DA54" s="283"/>
      <c r="DB54" s="283"/>
      <c r="DC54" s="283"/>
      <c r="DD54" s="283"/>
      <c r="DE54" s="283"/>
      <c r="DF54" s="283"/>
      <c r="DG54" s="283"/>
      <c r="DH54" s="283"/>
      <c r="DI54" s="283"/>
      <c r="DJ54" s="283"/>
      <c r="DK54" s="283"/>
      <c r="DL54" s="283"/>
      <c r="DM54" s="283"/>
      <c r="DN54" s="283"/>
      <c r="DO54" s="283"/>
      <c r="DP54" s="283"/>
      <c r="DQ54" s="283"/>
      <c r="DR54" s="283"/>
      <c r="DS54" s="283"/>
      <c r="DT54" s="283"/>
      <c r="DU54" s="283"/>
      <c r="DV54" s="283"/>
      <c r="DW54" s="283"/>
      <c r="DX54" s="283"/>
      <c r="DY54" s="283"/>
      <c r="DZ54" s="283"/>
      <c r="EA54" s="283"/>
      <c r="EB54" s="283"/>
      <c r="EC54" s="283"/>
      <c r="ED54" s="283"/>
      <c r="EE54" s="283"/>
      <c r="EF54" s="283"/>
      <c r="EG54" s="283"/>
      <c r="EH54" s="283"/>
      <c r="EI54" s="283"/>
      <c r="EJ54" s="283"/>
      <c r="EK54" s="283"/>
      <c r="EL54" s="283"/>
      <c r="EM54" s="283"/>
      <c r="EN54" s="283"/>
      <c r="EO54" s="283"/>
      <c r="EP54" s="283"/>
      <c r="EQ54" s="283"/>
      <c r="ER54" s="283"/>
      <c r="ES54" s="283"/>
      <c r="ET54" s="283"/>
      <c r="EU54" s="283"/>
      <c r="EV54" s="283"/>
      <c r="EW54" s="283"/>
      <c r="EX54" s="283"/>
      <c r="EY54" s="283"/>
      <c r="EZ54" s="283"/>
      <c r="FA54" s="283"/>
      <c r="FB54" s="283"/>
      <c r="FC54" s="283"/>
      <c r="FD54" s="283"/>
      <c r="FE54" s="283"/>
      <c r="FF54" s="283"/>
      <c r="FG54" s="283"/>
      <c r="FH54" s="283"/>
      <c r="FI54" s="283"/>
      <c r="FJ54" s="283"/>
      <c r="FK54" s="283"/>
      <c r="FL54" s="283"/>
      <c r="FM54" s="283"/>
      <c r="FN54" s="283"/>
      <c r="FO54" s="283"/>
      <c r="FP54" s="283"/>
      <c r="FQ54" s="283"/>
      <c r="FR54" s="283"/>
      <c r="FS54" s="283"/>
      <c r="FT54" s="283"/>
      <c r="FU54" s="283"/>
      <c r="FV54" s="283"/>
      <c r="FW54" s="283"/>
      <c r="FX54" s="283"/>
      <c r="FY54" s="283"/>
      <c r="FZ54" s="283"/>
      <c r="GA54" s="283"/>
      <c r="GB54" s="283"/>
      <c r="GC54" s="283"/>
      <c r="GD54" s="283"/>
      <c r="GE54" s="283"/>
      <c r="GF54" s="283"/>
      <c r="GG54" s="283"/>
      <c r="GH54" s="283"/>
      <c r="GI54" s="283"/>
      <c r="GJ54" s="283"/>
      <c r="GK54" s="283"/>
      <c r="GL54" s="283"/>
      <c r="GM54" s="283"/>
      <c r="GN54" s="283"/>
      <c r="GO54" s="283"/>
      <c r="GP54" s="283"/>
      <c r="GQ54" s="283"/>
      <c r="GR54" s="283"/>
      <c r="GS54" s="283"/>
      <c r="GT54" s="283"/>
      <c r="GU54" s="283"/>
      <c r="GV54" s="283"/>
      <c r="GW54" s="283"/>
    </row>
    <row r="55" spans="1:205" s="2" customFormat="1" ht="10.5" hidden="1" customHeight="1" x14ac:dyDescent="0.2">
      <c r="A55" s="287" t="s">
        <v>73</v>
      </c>
      <c r="B55" s="287"/>
      <c r="C55" s="287"/>
      <c r="D55" s="287"/>
      <c r="E55" s="285"/>
      <c r="F55" s="285"/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3"/>
      <c r="AN55" s="283"/>
      <c r="AO55" s="283"/>
      <c r="AP55" s="283"/>
      <c r="AQ55" s="283"/>
      <c r="AR55" s="283"/>
      <c r="AS55" s="283"/>
      <c r="AT55" s="283"/>
      <c r="AU55" s="283"/>
      <c r="AV55" s="283"/>
      <c r="AW55" s="284"/>
      <c r="AX55" s="284"/>
      <c r="AY55" s="284"/>
      <c r="AZ55" s="284"/>
      <c r="BA55" s="284"/>
      <c r="BB55" s="284"/>
      <c r="BC55" s="284"/>
      <c r="BD55" s="284"/>
      <c r="BE55" s="284"/>
      <c r="BF55" s="284"/>
      <c r="BG55" s="284"/>
      <c r="BH55" s="284"/>
      <c r="BI55" s="284"/>
      <c r="BJ55" s="284"/>
      <c r="BK55" s="284"/>
      <c r="BL55" s="284"/>
      <c r="BM55" s="284"/>
      <c r="BN55" s="284"/>
      <c r="BO55" s="284"/>
      <c r="BP55" s="284"/>
      <c r="BQ55" s="284"/>
      <c r="BR55" s="284"/>
      <c r="BS55" s="284"/>
      <c r="BT55" s="284"/>
      <c r="BU55" s="285"/>
      <c r="BV55" s="285"/>
      <c r="BW55" s="285"/>
      <c r="BX55" s="285"/>
      <c r="BY55" s="285"/>
      <c r="BZ55" s="285"/>
      <c r="CA55" s="285"/>
      <c r="CB55" s="285"/>
      <c r="CC55" s="285"/>
      <c r="CD55" s="284"/>
      <c r="CE55" s="284"/>
      <c r="CF55" s="284"/>
      <c r="CG55" s="284"/>
      <c r="CH55" s="284"/>
      <c r="CI55" s="284"/>
      <c r="CJ55" s="284"/>
      <c r="CK55" s="284"/>
      <c r="CL55" s="284"/>
      <c r="CM55" s="284"/>
      <c r="CN55" s="284"/>
      <c r="CO55" s="284"/>
      <c r="CP55" s="284"/>
      <c r="CQ55" s="284"/>
      <c r="CR55" s="284"/>
      <c r="CS55" s="284"/>
      <c r="CT55" s="284"/>
      <c r="CU55" s="284"/>
      <c r="CV55" s="284"/>
      <c r="CW55" s="284"/>
      <c r="CX55" s="284"/>
      <c r="CY55" s="284"/>
      <c r="CZ55" s="284"/>
      <c r="DA55" s="284"/>
      <c r="DB55" s="284"/>
      <c r="DC55" s="284"/>
      <c r="DD55" s="284"/>
      <c r="DE55" s="284"/>
      <c r="DF55" s="284"/>
      <c r="DG55" s="284"/>
      <c r="DH55" s="284"/>
      <c r="DI55" s="284"/>
      <c r="DJ55" s="284"/>
      <c r="DK55" s="284"/>
      <c r="DL55" s="284"/>
      <c r="DM55" s="284"/>
      <c r="DN55" s="284"/>
      <c r="DO55" s="284"/>
      <c r="DP55" s="284"/>
      <c r="DQ55" s="284"/>
      <c r="DR55" s="284"/>
      <c r="DS55" s="284"/>
      <c r="DT55" s="284"/>
      <c r="DU55" s="284"/>
      <c r="DV55" s="284"/>
      <c r="DW55" s="284"/>
      <c r="DX55" s="284"/>
      <c r="DY55" s="284"/>
      <c r="DZ55" s="284"/>
      <c r="EA55" s="284"/>
      <c r="EB55" s="284"/>
      <c r="EC55" s="284"/>
      <c r="ED55" s="284"/>
      <c r="EE55" s="284"/>
      <c r="EF55" s="284"/>
      <c r="EG55" s="284"/>
      <c r="EH55" s="284"/>
      <c r="EI55" s="284"/>
      <c r="EJ55" s="284"/>
      <c r="EK55" s="284"/>
      <c r="EL55" s="284"/>
      <c r="EM55" s="284"/>
      <c r="EN55" s="284"/>
      <c r="EO55" s="284"/>
      <c r="EP55" s="284"/>
      <c r="EQ55" s="284"/>
      <c r="ER55" s="284"/>
      <c r="ES55" s="284"/>
      <c r="ET55" s="284"/>
      <c r="EU55" s="284"/>
      <c r="EV55" s="284"/>
      <c r="EW55" s="284"/>
      <c r="EX55" s="284"/>
      <c r="EY55" s="284"/>
      <c r="EZ55" s="284"/>
      <c r="FA55" s="284"/>
      <c r="FB55" s="284"/>
      <c r="FC55" s="284"/>
      <c r="FD55" s="284"/>
      <c r="FE55" s="284"/>
      <c r="FF55" s="284"/>
      <c r="FG55" s="284"/>
      <c r="FH55" s="284"/>
      <c r="FI55" s="284"/>
      <c r="FJ55" s="284"/>
      <c r="FK55" s="284"/>
      <c r="FL55" s="284"/>
      <c r="FM55" s="284"/>
      <c r="FN55" s="284"/>
      <c r="FO55" s="284"/>
      <c r="FP55" s="284"/>
      <c r="FQ55" s="284"/>
      <c r="FR55" s="284"/>
      <c r="FS55" s="284"/>
      <c r="FT55" s="284"/>
      <c r="FU55" s="284"/>
      <c r="FV55" s="284"/>
      <c r="FW55" s="284"/>
      <c r="FX55" s="284"/>
      <c r="FY55" s="284"/>
      <c r="FZ55" s="284"/>
      <c r="GA55" s="284"/>
      <c r="GB55" s="284"/>
      <c r="GC55" s="284"/>
      <c r="GD55" s="284"/>
      <c r="GE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5"/>
      <c r="GP55" s="285"/>
      <c r="GQ55" s="285"/>
      <c r="GR55" s="285"/>
      <c r="GS55" s="285"/>
      <c r="GT55" s="285"/>
      <c r="GU55" s="285"/>
      <c r="GV55" s="285"/>
      <c r="GW55" s="285"/>
    </row>
    <row r="56" spans="1:205" s="2" customFormat="1" ht="10.5" hidden="1" customHeight="1" x14ac:dyDescent="0.2">
      <c r="A56" s="287" t="s">
        <v>74</v>
      </c>
      <c r="B56" s="287"/>
      <c r="C56" s="287"/>
      <c r="D56" s="287"/>
      <c r="E56" s="285"/>
      <c r="F56" s="285"/>
      <c r="G56" s="285"/>
      <c r="H56" s="285"/>
      <c r="I56" s="285"/>
      <c r="J56" s="285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284"/>
      <c r="AX56" s="284"/>
      <c r="AY56" s="284"/>
      <c r="AZ56" s="284"/>
      <c r="BA56" s="284"/>
      <c r="BB56" s="284"/>
      <c r="BC56" s="284"/>
      <c r="BD56" s="284"/>
      <c r="BE56" s="284"/>
      <c r="BF56" s="284"/>
      <c r="BG56" s="284"/>
      <c r="BH56" s="284"/>
      <c r="BI56" s="284"/>
      <c r="BJ56" s="284"/>
      <c r="BK56" s="284"/>
      <c r="BL56" s="284"/>
      <c r="BM56" s="284"/>
      <c r="BN56" s="284"/>
      <c r="BO56" s="284"/>
      <c r="BP56" s="284"/>
      <c r="BQ56" s="284"/>
      <c r="BR56" s="284"/>
      <c r="BS56" s="284"/>
      <c r="BT56" s="284"/>
      <c r="BU56" s="285"/>
      <c r="BV56" s="285"/>
      <c r="BW56" s="285"/>
      <c r="BX56" s="285"/>
      <c r="BY56" s="285"/>
      <c r="BZ56" s="285"/>
      <c r="CA56" s="285"/>
      <c r="CB56" s="285"/>
      <c r="CC56" s="285"/>
      <c r="CD56" s="284"/>
      <c r="CE56" s="284"/>
      <c r="CF56" s="284"/>
      <c r="CG56" s="284"/>
      <c r="CH56" s="284"/>
      <c r="CI56" s="284"/>
      <c r="CJ56" s="284"/>
      <c r="CK56" s="284"/>
      <c r="CL56" s="284"/>
      <c r="CM56" s="284"/>
      <c r="CN56" s="284"/>
      <c r="CO56" s="284"/>
      <c r="CP56" s="284"/>
      <c r="CQ56" s="284"/>
      <c r="CR56" s="284"/>
      <c r="CS56" s="284"/>
      <c r="CT56" s="284"/>
      <c r="CU56" s="284"/>
      <c r="CV56" s="284"/>
      <c r="CW56" s="284"/>
      <c r="CX56" s="284"/>
      <c r="CY56" s="284"/>
      <c r="CZ56" s="284"/>
      <c r="DA56" s="284"/>
      <c r="DB56" s="284"/>
      <c r="DC56" s="284"/>
      <c r="DD56" s="284"/>
      <c r="DE56" s="284"/>
      <c r="DF56" s="284"/>
      <c r="DG56" s="284"/>
      <c r="DH56" s="284"/>
      <c r="DI56" s="284"/>
      <c r="DJ56" s="284"/>
      <c r="DK56" s="284"/>
      <c r="DL56" s="284"/>
      <c r="DM56" s="284"/>
      <c r="DN56" s="284"/>
      <c r="DO56" s="284"/>
      <c r="DP56" s="284"/>
      <c r="DQ56" s="284"/>
      <c r="DR56" s="284"/>
      <c r="DS56" s="284"/>
      <c r="DT56" s="284"/>
      <c r="DU56" s="284"/>
      <c r="DV56" s="284"/>
      <c r="DW56" s="284"/>
      <c r="DX56" s="284"/>
      <c r="DY56" s="284"/>
      <c r="DZ56" s="284"/>
      <c r="EA56" s="284"/>
      <c r="EB56" s="284"/>
      <c r="EC56" s="284"/>
      <c r="ED56" s="284"/>
      <c r="EE56" s="284"/>
      <c r="EF56" s="284"/>
      <c r="EG56" s="284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E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5"/>
      <c r="GP56" s="285"/>
      <c r="GQ56" s="285"/>
      <c r="GR56" s="285"/>
      <c r="GS56" s="285"/>
      <c r="GT56" s="285"/>
      <c r="GU56" s="285"/>
      <c r="GV56" s="285"/>
      <c r="GW56" s="285"/>
    </row>
    <row r="57" spans="1:205" s="2" customFormat="1" ht="10.5" customHeight="1" x14ac:dyDescent="0.2">
      <c r="A57" s="283" t="s">
        <v>75</v>
      </c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3"/>
      <c r="AN57" s="283"/>
      <c r="AO57" s="283"/>
      <c r="AP57" s="283"/>
      <c r="AQ57" s="283"/>
      <c r="AR57" s="283"/>
      <c r="AS57" s="283"/>
      <c r="AT57" s="283"/>
      <c r="AU57" s="283"/>
      <c r="AV57" s="283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BQ57" s="284"/>
      <c r="BR57" s="284"/>
      <c r="BS57" s="284"/>
      <c r="BT57" s="284"/>
      <c r="BU57" s="285"/>
      <c r="BV57" s="285"/>
      <c r="BW57" s="285"/>
      <c r="BX57" s="285"/>
      <c r="BY57" s="285"/>
      <c r="BZ57" s="285"/>
      <c r="CA57" s="285"/>
      <c r="CB57" s="285"/>
      <c r="CC57" s="285"/>
      <c r="CD57" s="284"/>
      <c r="CE57" s="284"/>
      <c r="CF57" s="284"/>
      <c r="CG57" s="284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  <c r="CS57" s="284"/>
      <c r="CT57" s="284"/>
      <c r="CU57" s="284"/>
      <c r="CV57" s="284"/>
      <c r="CW57" s="284"/>
      <c r="CX57" s="284"/>
      <c r="CY57" s="284"/>
      <c r="CZ57" s="284"/>
      <c r="DA57" s="284"/>
      <c r="DB57" s="284"/>
      <c r="DC57" s="284"/>
      <c r="DD57" s="284"/>
      <c r="DE57" s="284"/>
      <c r="DF57" s="284"/>
      <c r="DG57" s="284"/>
      <c r="DH57" s="284"/>
      <c r="DI57" s="284"/>
      <c r="DJ57" s="284"/>
      <c r="DK57" s="284"/>
      <c r="DL57" s="284"/>
      <c r="DM57" s="284"/>
      <c r="DN57" s="284"/>
      <c r="DO57" s="284"/>
      <c r="DP57" s="284"/>
      <c r="DQ57" s="284"/>
      <c r="DR57" s="284"/>
      <c r="DS57" s="284"/>
      <c r="DT57" s="284"/>
      <c r="DU57" s="284"/>
      <c r="DV57" s="284"/>
      <c r="DW57" s="284"/>
      <c r="DX57" s="284"/>
      <c r="DY57" s="284"/>
      <c r="DZ57" s="284"/>
      <c r="EA57" s="284"/>
      <c r="EB57" s="284"/>
      <c r="EC57" s="284"/>
      <c r="ED57" s="284"/>
      <c r="EE57" s="284"/>
      <c r="EF57" s="284"/>
      <c r="EG57" s="284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E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5"/>
      <c r="GP57" s="285"/>
      <c r="GQ57" s="285"/>
      <c r="GR57" s="285"/>
      <c r="GS57" s="285"/>
      <c r="GT57" s="285"/>
      <c r="GU57" s="285"/>
      <c r="GV57" s="285"/>
      <c r="GW57" s="285"/>
    </row>
    <row r="58" spans="1:205" s="2" customFormat="1" ht="10.5" x14ac:dyDescent="0.2">
      <c r="A58" s="283" t="s">
        <v>76</v>
      </c>
      <c r="B58" s="283"/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3"/>
      <c r="AN58" s="283"/>
      <c r="AO58" s="283"/>
      <c r="AP58" s="283"/>
      <c r="AQ58" s="283"/>
      <c r="AR58" s="283"/>
      <c r="AS58" s="283"/>
      <c r="AT58" s="283"/>
      <c r="AU58" s="283"/>
      <c r="AV58" s="283"/>
      <c r="AW58" s="283"/>
      <c r="AX58" s="283"/>
      <c r="AY58" s="283"/>
      <c r="AZ58" s="283"/>
      <c r="BA58" s="283"/>
      <c r="BB58" s="283"/>
      <c r="BC58" s="283"/>
      <c r="BD58" s="283"/>
      <c r="BE58" s="283"/>
      <c r="BF58" s="283"/>
      <c r="BG58" s="283"/>
      <c r="BH58" s="283"/>
      <c r="BI58" s="283"/>
      <c r="BJ58" s="283"/>
      <c r="BK58" s="283"/>
      <c r="BL58" s="283"/>
      <c r="BM58" s="283"/>
      <c r="BN58" s="283"/>
      <c r="BO58" s="283"/>
      <c r="BP58" s="283"/>
      <c r="BQ58" s="283"/>
      <c r="BR58" s="283"/>
      <c r="BS58" s="283"/>
      <c r="BT58" s="283"/>
      <c r="BU58" s="283"/>
      <c r="BV58" s="283"/>
      <c r="BW58" s="283"/>
      <c r="BX58" s="283"/>
      <c r="BY58" s="283"/>
      <c r="BZ58" s="283"/>
      <c r="CA58" s="283"/>
      <c r="CB58" s="283"/>
      <c r="CC58" s="283"/>
      <c r="CD58" s="283"/>
      <c r="CE58" s="283"/>
      <c r="CF58" s="283"/>
      <c r="CG58" s="283"/>
      <c r="CH58" s="283"/>
      <c r="CI58" s="283"/>
      <c r="CJ58" s="283"/>
      <c r="CK58" s="283"/>
      <c r="CL58" s="283"/>
      <c r="CM58" s="283"/>
      <c r="CN58" s="283"/>
      <c r="CO58" s="283"/>
      <c r="CP58" s="283"/>
      <c r="CQ58" s="283"/>
      <c r="CR58" s="283"/>
      <c r="CS58" s="283"/>
      <c r="CT58" s="283"/>
      <c r="CU58" s="283"/>
      <c r="CV58" s="283"/>
      <c r="CW58" s="283"/>
      <c r="CX58" s="283"/>
      <c r="CY58" s="283"/>
      <c r="CZ58" s="283"/>
      <c r="DA58" s="283"/>
      <c r="DB58" s="283"/>
      <c r="DC58" s="283"/>
      <c r="DD58" s="283"/>
      <c r="DE58" s="283"/>
      <c r="DF58" s="283"/>
      <c r="DG58" s="283"/>
      <c r="DH58" s="283"/>
      <c r="DI58" s="283"/>
      <c r="DJ58" s="283"/>
      <c r="DK58" s="283"/>
      <c r="DL58" s="283"/>
      <c r="DM58" s="283"/>
      <c r="DN58" s="283"/>
      <c r="DO58" s="283"/>
      <c r="DP58" s="283"/>
      <c r="DQ58" s="283"/>
      <c r="DR58" s="283"/>
      <c r="DS58" s="283"/>
      <c r="DT58" s="283"/>
      <c r="DU58" s="283"/>
      <c r="DV58" s="283"/>
      <c r="DW58" s="283"/>
      <c r="DX58" s="283"/>
      <c r="DY58" s="283"/>
      <c r="DZ58" s="283"/>
      <c r="EA58" s="283"/>
      <c r="EB58" s="283"/>
      <c r="EC58" s="283"/>
      <c r="ED58" s="283"/>
      <c r="EE58" s="283"/>
      <c r="EF58" s="283"/>
      <c r="EG58" s="283"/>
      <c r="EH58" s="283"/>
      <c r="EI58" s="283"/>
      <c r="EJ58" s="283"/>
      <c r="EK58" s="283"/>
      <c r="EL58" s="283"/>
      <c r="EM58" s="283"/>
      <c r="EN58" s="283"/>
      <c r="EO58" s="283"/>
      <c r="EP58" s="283"/>
      <c r="EQ58" s="283"/>
      <c r="ER58" s="283"/>
      <c r="ES58" s="283"/>
      <c r="ET58" s="283"/>
      <c r="EU58" s="283"/>
      <c r="EV58" s="283"/>
      <c r="EW58" s="283"/>
      <c r="EX58" s="283"/>
      <c r="EY58" s="283"/>
      <c r="EZ58" s="283"/>
      <c r="FA58" s="283"/>
      <c r="FB58" s="283"/>
      <c r="FC58" s="283"/>
      <c r="FD58" s="283"/>
      <c r="FE58" s="283"/>
      <c r="FF58" s="283"/>
      <c r="FG58" s="283"/>
      <c r="FH58" s="283"/>
      <c r="FI58" s="283"/>
      <c r="FJ58" s="283"/>
      <c r="FK58" s="283"/>
      <c r="FL58" s="283"/>
      <c r="FM58" s="283"/>
      <c r="FN58" s="283"/>
      <c r="FO58" s="283"/>
      <c r="FP58" s="283"/>
      <c r="FQ58" s="283"/>
      <c r="FR58" s="283"/>
      <c r="FS58" s="283"/>
      <c r="FT58" s="283"/>
      <c r="FU58" s="283"/>
      <c r="FV58" s="283"/>
      <c r="FW58" s="283"/>
      <c r="FX58" s="283"/>
      <c r="FY58" s="283"/>
      <c r="FZ58" s="283"/>
      <c r="GA58" s="283"/>
      <c r="GB58" s="283"/>
      <c r="GC58" s="283"/>
      <c r="GD58" s="283"/>
      <c r="GE58" s="283"/>
      <c r="GF58" s="283"/>
      <c r="GG58" s="283"/>
      <c r="GH58" s="283"/>
      <c r="GI58" s="283"/>
      <c r="GJ58" s="283"/>
      <c r="GK58" s="283"/>
      <c r="GL58" s="283"/>
      <c r="GM58" s="283"/>
      <c r="GN58" s="283"/>
      <c r="GO58" s="283"/>
      <c r="GP58" s="283"/>
      <c r="GQ58" s="283"/>
      <c r="GR58" s="283"/>
      <c r="GS58" s="283"/>
      <c r="GT58" s="283"/>
      <c r="GU58" s="283"/>
      <c r="GV58" s="283"/>
      <c r="GW58" s="283"/>
    </row>
    <row r="59" spans="1:205" s="2" customFormat="1" ht="10.5" x14ac:dyDescent="0.2">
      <c r="A59" s="283" t="s">
        <v>77</v>
      </c>
      <c r="B59" s="283"/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3"/>
      <c r="AN59" s="283"/>
      <c r="AO59" s="283"/>
      <c r="AP59" s="283"/>
      <c r="AQ59" s="283"/>
      <c r="AR59" s="283"/>
      <c r="AS59" s="283"/>
      <c r="AT59" s="283"/>
      <c r="AU59" s="283"/>
      <c r="AV59" s="283"/>
      <c r="AW59" s="283"/>
      <c r="AX59" s="283"/>
      <c r="AY59" s="283"/>
      <c r="AZ59" s="283"/>
      <c r="BA59" s="283"/>
      <c r="BB59" s="283"/>
      <c r="BC59" s="283"/>
      <c r="BD59" s="283"/>
      <c r="BE59" s="283"/>
      <c r="BF59" s="283"/>
      <c r="BG59" s="283"/>
      <c r="BH59" s="283"/>
      <c r="BI59" s="283"/>
      <c r="BJ59" s="283"/>
      <c r="BK59" s="283"/>
      <c r="BL59" s="283"/>
      <c r="BM59" s="283"/>
      <c r="BN59" s="283"/>
      <c r="BO59" s="283"/>
      <c r="BP59" s="283"/>
      <c r="BQ59" s="283"/>
      <c r="BR59" s="283"/>
      <c r="BS59" s="283"/>
      <c r="BT59" s="283"/>
      <c r="BU59" s="283"/>
      <c r="BV59" s="283"/>
      <c r="BW59" s="283"/>
      <c r="BX59" s="283"/>
      <c r="BY59" s="283"/>
      <c r="BZ59" s="283"/>
      <c r="CA59" s="283"/>
      <c r="CB59" s="283"/>
      <c r="CC59" s="283"/>
      <c r="CD59" s="283"/>
      <c r="CE59" s="283"/>
      <c r="CF59" s="283"/>
      <c r="CG59" s="283"/>
      <c r="CH59" s="283"/>
      <c r="CI59" s="283"/>
      <c r="CJ59" s="283"/>
      <c r="CK59" s="283"/>
      <c r="CL59" s="283"/>
      <c r="CM59" s="283"/>
      <c r="CN59" s="283"/>
      <c r="CO59" s="283"/>
      <c r="CP59" s="283"/>
      <c r="CQ59" s="283"/>
      <c r="CR59" s="283"/>
      <c r="CS59" s="283"/>
      <c r="CT59" s="283"/>
      <c r="CU59" s="283"/>
      <c r="CV59" s="283"/>
      <c r="CW59" s="283"/>
      <c r="CX59" s="283"/>
      <c r="CY59" s="283"/>
      <c r="CZ59" s="283"/>
      <c r="DA59" s="283"/>
      <c r="DB59" s="283"/>
      <c r="DC59" s="283"/>
      <c r="DD59" s="283"/>
      <c r="DE59" s="283"/>
      <c r="DF59" s="283"/>
      <c r="DG59" s="283"/>
      <c r="DH59" s="283"/>
      <c r="DI59" s="283"/>
      <c r="DJ59" s="283"/>
      <c r="DK59" s="283"/>
      <c r="DL59" s="283"/>
      <c r="DM59" s="283"/>
      <c r="DN59" s="283"/>
      <c r="DO59" s="283"/>
      <c r="DP59" s="283"/>
      <c r="DQ59" s="283"/>
      <c r="DR59" s="283"/>
      <c r="DS59" s="283"/>
      <c r="DT59" s="283"/>
      <c r="DU59" s="283"/>
      <c r="DV59" s="283"/>
      <c r="DW59" s="283"/>
      <c r="DX59" s="283"/>
      <c r="DY59" s="283"/>
      <c r="DZ59" s="283"/>
      <c r="EA59" s="283"/>
      <c r="EB59" s="283"/>
      <c r="EC59" s="283"/>
      <c r="ED59" s="283"/>
      <c r="EE59" s="283"/>
      <c r="EF59" s="283"/>
      <c r="EG59" s="283"/>
      <c r="EH59" s="283"/>
      <c r="EI59" s="283"/>
      <c r="EJ59" s="283"/>
      <c r="EK59" s="283"/>
      <c r="EL59" s="283"/>
      <c r="EM59" s="283"/>
      <c r="EN59" s="283"/>
      <c r="EO59" s="283"/>
      <c r="EP59" s="283"/>
      <c r="EQ59" s="283"/>
      <c r="ER59" s="283"/>
      <c r="ES59" s="283"/>
      <c r="ET59" s="283"/>
      <c r="EU59" s="283"/>
      <c r="EV59" s="283"/>
      <c r="EW59" s="283"/>
      <c r="EX59" s="283"/>
      <c r="EY59" s="283"/>
      <c r="EZ59" s="283"/>
      <c r="FA59" s="283"/>
      <c r="FB59" s="283"/>
      <c r="FC59" s="283"/>
      <c r="FD59" s="283"/>
      <c r="FE59" s="283"/>
      <c r="FF59" s="283"/>
      <c r="FG59" s="283"/>
      <c r="FH59" s="283"/>
      <c r="FI59" s="283"/>
      <c r="FJ59" s="283"/>
      <c r="FK59" s="283"/>
      <c r="FL59" s="283"/>
      <c r="FM59" s="283"/>
      <c r="FN59" s="283"/>
      <c r="FO59" s="283"/>
      <c r="FP59" s="283"/>
      <c r="FQ59" s="283"/>
      <c r="FR59" s="283"/>
      <c r="FS59" s="283"/>
      <c r="FT59" s="283"/>
      <c r="FU59" s="283"/>
      <c r="FV59" s="283"/>
      <c r="FW59" s="283"/>
      <c r="FX59" s="283"/>
      <c r="FY59" s="283"/>
      <c r="FZ59" s="283"/>
      <c r="GA59" s="283"/>
      <c r="GB59" s="283"/>
      <c r="GC59" s="283"/>
      <c r="GD59" s="283"/>
      <c r="GE59" s="283"/>
      <c r="GF59" s="283"/>
      <c r="GG59" s="283"/>
      <c r="GH59" s="283"/>
      <c r="GI59" s="283"/>
      <c r="GJ59" s="283"/>
      <c r="GK59" s="283"/>
      <c r="GL59" s="283"/>
      <c r="GM59" s="283"/>
      <c r="GN59" s="283"/>
      <c r="GO59" s="283"/>
      <c r="GP59" s="283"/>
      <c r="GQ59" s="283"/>
      <c r="GR59" s="283"/>
      <c r="GS59" s="283"/>
      <c r="GT59" s="283"/>
      <c r="GU59" s="283"/>
      <c r="GV59" s="283"/>
      <c r="GW59" s="283"/>
    </row>
    <row r="60" spans="1:205" s="2" customFormat="1" ht="10.5" hidden="1" customHeight="1" x14ac:dyDescent="0.2">
      <c r="A60" s="287" t="s">
        <v>78</v>
      </c>
      <c r="B60" s="287"/>
      <c r="C60" s="287"/>
      <c r="D60" s="287"/>
      <c r="E60" s="285"/>
      <c r="F60" s="285"/>
      <c r="G60" s="285"/>
      <c r="H60" s="285"/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3"/>
      <c r="AN60" s="283"/>
      <c r="AO60" s="283"/>
      <c r="AP60" s="283"/>
      <c r="AQ60" s="283"/>
      <c r="AR60" s="283"/>
      <c r="AS60" s="283"/>
      <c r="AT60" s="283"/>
      <c r="AU60" s="283"/>
      <c r="AV60" s="283"/>
      <c r="AW60" s="284"/>
      <c r="AX60" s="284"/>
      <c r="AY60" s="284"/>
      <c r="AZ60" s="284"/>
      <c r="BA60" s="284"/>
      <c r="BB60" s="284"/>
      <c r="BC60" s="284"/>
      <c r="BD60" s="284"/>
      <c r="BE60" s="284"/>
      <c r="BF60" s="284"/>
      <c r="BG60" s="284"/>
      <c r="BH60" s="284"/>
      <c r="BI60" s="284"/>
      <c r="BJ60" s="284"/>
      <c r="BK60" s="284"/>
      <c r="BL60" s="284"/>
      <c r="BM60" s="284"/>
      <c r="BN60" s="284"/>
      <c r="BO60" s="284"/>
      <c r="BP60" s="284"/>
      <c r="BQ60" s="284"/>
      <c r="BR60" s="284"/>
      <c r="BS60" s="284"/>
      <c r="BT60" s="284"/>
      <c r="BU60" s="285"/>
      <c r="BV60" s="285"/>
      <c r="BW60" s="285"/>
      <c r="BX60" s="285"/>
      <c r="BY60" s="285"/>
      <c r="BZ60" s="285"/>
      <c r="CA60" s="285"/>
      <c r="CB60" s="285"/>
      <c r="CC60" s="285"/>
      <c r="CD60" s="284"/>
      <c r="CE60" s="284"/>
      <c r="CF60" s="284"/>
      <c r="CG60" s="284"/>
      <c r="CH60" s="284"/>
      <c r="CI60" s="284"/>
      <c r="CJ60" s="284"/>
      <c r="CK60" s="284"/>
      <c r="CL60" s="284"/>
      <c r="CM60" s="284"/>
      <c r="CN60" s="284"/>
      <c r="CO60" s="284"/>
      <c r="CP60" s="284"/>
      <c r="CQ60" s="284"/>
      <c r="CR60" s="284"/>
      <c r="CS60" s="284"/>
      <c r="CT60" s="284"/>
      <c r="CU60" s="284"/>
      <c r="CV60" s="284"/>
      <c r="CW60" s="284"/>
      <c r="CX60" s="284"/>
      <c r="CY60" s="284"/>
      <c r="CZ60" s="284"/>
      <c r="DA60" s="284"/>
      <c r="DB60" s="284"/>
      <c r="DC60" s="284"/>
      <c r="DD60" s="284"/>
      <c r="DE60" s="284"/>
      <c r="DF60" s="284"/>
      <c r="DG60" s="284"/>
      <c r="DH60" s="284"/>
      <c r="DI60" s="284"/>
      <c r="DJ60" s="284"/>
      <c r="DK60" s="284"/>
      <c r="DL60" s="284"/>
      <c r="DM60" s="284"/>
      <c r="DN60" s="284"/>
      <c r="DO60" s="284"/>
      <c r="DP60" s="284"/>
      <c r="DQ60" s="284"/>
      <c r="DR60" s="284"/>
      <c r="DS60" s="284"/>
      <c r="DT60" s="284"/>
      <c r="DU60" s="284"/>
      <c r="DV60" s="284"/>
      <c r="DW60" s="284"/>
      <c r="DX60" s="284"/>
      <c r="DY60" s="284"/>
      <c r="DZ60" s="284"/>
      <c r="EA60" s="284"/>
      <c r="EB60" s="284"/>
      <c r="EC60" s="284"/>
      <c r="ED60" s="284"/>
      <c r="EE60" s="284"/>
      <c r="EF60" s="284"/>
      <c r="EG60" s="284"/>
      <c r="EH60" s="284"/>
      <c r="EI60" s="284"/>
      <c r="EJ60" s="284"/>
      <c r="EK60" s="284"/>
      <c r="EL60" s="284"/>
      <c r="EM60" s="284"/>
      <c r="EN60" s="284"/>
      <c r="EO60" s="284"/>
      <c r="EP60" s="284"/>
      <c r="EQ60" s="284"/>
      <c r="ER60" s="284"/>
      <c r="ES60" s="284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E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5"/>
      <c r="GP60" s="285"/>
      <c r="GQ60" s="285"/>
      <c r="GR60" s="285"/>
      <c r="GS60" s="285"/>
      <c r="GT60" s="285"/>
      <c r="GU60" s="285"/>
      <c r="GV60" s="285"/>
      <c r="GW60" s="285"/>
    </row>
    <row r="61" spans="1:205" s="2" customFormat="1" ht="10.5" hidden="1" customHeight="1" x14ac:dyDescent="0.2">
      <c r="A61" s="287" t="s">
        <v>79</v>
      </c>
      <c r="B61" s="287"/>
      <c r="C61" s="287"/>
      <c r="D61" s="287"/>
      <c r="E61" s="285"/>
      <c r="F61" s="285"/>
      <c r="G61" s="285"/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5"/>
      <c r="X61" s="285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83"/>
      <c r="AJ61" s="283"/>
      <c r="AK61" s="283"/>
      <c r="AL61" s="283"/>
      <c r="AM61" s="283"/>
      <c r="AN61" s="283"/>
      <c r="AO61" s="283"/>
      <c r="AP61" s="283"/>
      <c r="AQ61" s="283"/>
      <c r="AR61" s="283"/>
      <c r="AS61" s="283"/>
      <c r="AT61" s="283"/>
      <c r="AU61" s="283"/>
      <c r="AV61" s="283"/>
      <c r="AW61" s="284"/>
      <c r="AX61" s="284"/>
      <c r="AY61" s="284"/>
      <c r="AZ61" s="284"/>
      <c r="BA61" s="284"/>
      <c r="BB61" s="284"/>
      <c r="BC61" s="284"/>
      <c r="BD61" s="284"/>
      <c r="BE61" s="284"/>
      <c r="BF61" s="284"/>
      <c r="BG61" s="284"/>
      <c r="BH61" s="284"/>
      <c r="BI61" s="284"/>
      <c r="BJ61" s="284"/>
      <c r="BK61" s="284"/>
      <c r="BL61" s="284"/>
      <c r="BM61" s="284"/>
      <c r="BN61" s="284"/>
      <c r="BO61" s="284"/>
      <c r="BP61" s="284"/>
      <c r="BQ61" s="284"/>
      <c r="BR61" s="284"/>
      <c r="BS61" s="284"/>
      <c r="BT61" s="284"/>
      <c r="BU61" s="285"/>
      <c r="BV61" s="285"/>
      <c r="BW61" s="285"/>
      <c r="BX61" s="285"/>
      <c r="BY61" s="285"/>
      <c r="BZ61" s="285"/>
      <c r="CA61" s="285"/>
      <c r="CB61" s="285"/>
      <c r="CC61" s="285"/>
      <c r="CD61" s="284"/>
      <c r="CE61" s="284"/>
      <c r="CF61" s="284"/>
      <c r="CG61" s="284"/>
      <c r="CH61" s="284"/>
      <c r="CI61" s="284"/>
      <c r="CJ61" s="284"/>
      <c r="CK61" s="284"/>
      <c r="CL61" s="284"/>
      <c r="CM61" s="284"/>
      <c r="CN61" s="284"/>
      <c r="CO61" s="284"/>
      <c r="CP61" s="284"/>
      <c r="CQ61" s="284"/>
      <c r="CR61" s="284"/>
      <c r="CS61" s="284"/>
      <c r="CT61" s="284"/>
      <c r="CU61" s="284"/>
      <c r="CV61" s="284"/>
      <c r="CW61" s="284"/>
      <c r="CX61" s="284"/>
      <c r="CY61" s="284"/>
      <c r="CZ61" s="284"/>
      <c r="DA61" s="284"/>
      <c r="DB61" s="284"/>
      <c r="DC61" s="284"/>
      <c r="DD61" s="284"/>
      <c r="DE61" s="284"/>
      <c r="DF61" s="284"/>
      <c r="DG61" s="284"/>
      <c r="DH61" s="284"/>
      <c r="DI61" s="284"/>
      <c r="DJ61" s="284"/>
      <c r="DK61" s="284"/>
      <c r="DL61" s="284"/>
      <c r="DM61" s="284"/>
      <c r="DN61" s="284"/>
      <c r="DO61" s="284"/>
      <c r="DP61" s="284"/>
      <c r="DQ61" s="284"/>
      <c r="DR61" s="284"/>
      <c r="DS61" s="284"/>
      <c r="DT61" s="284"/>
      <c r="DU61" s="284"/>
      <c r="DV61" s="284"/>
      <c r="DW61" s="284"/>
      <c r="DX61" s="284"/>
      <c r="DY61" s="284"/>
      <c r="DZ61" s="284"/>
      <c r="EA61" s="284"/>
      <c r="EB61" s="284"/>
      <c r="EC61" s="284"/>
      <c r="ED61" s="284"/>
      <c r="EE61" s="284"/>
      <c r="EF61" s="284"/>
      <c r="EG61" s="284"/>
      <c r="EH61" s="284"/>
      <c r="EI61" s="284"/>
      <c r="EJ61" s="284"/>
      <c r="EK61" s="284"/>
      <c r="EL61" s="284"/>
      <c r="EM61" s="284"/>
      <c r="EN61" s="284"/>
      <c r="EO61" s="284"/>
      <c r="EP61" s="284"/>
      <c r="EQ61" s="284"/>
      <c r="ER61" s="284"/>
      <c r="ES61" s="284"/>
      <c r="ET61" s="284"/>
      <c r="EU61" s="284"/>
      <c r="EV61" s="284"/>
      <c r="EW61" s="284"/>
      <c r="EX61" s="284"/>
      <c r="EY61" s="284"/>
      <c r="EZ61" s="284"/>
      <c r="FA61" s="284"/>
      <c r="FB61" s="284"/>
      <c r="FC61" s="284"/>
      <c r="FD61" s="284"/>
      <c r="FE61" s="284"/>
      <c r="FF61" s="284"/>
      <c r="FG61" s="284"/>
      <c r="FH61" s="284"/>
      <c r="FI61" s="284"/>
      <c r="FJ61" s="284"/>
      <c r="FK61" s="284"/>
      <c r="FL61" s="284"/>
      <c r="FM61" s="284"/>
      <c r="FN61" s="284"/>
      <c r="FO61" s="284"/>
      <c r="FP61" s="284"/>
      <c r="FQ61" s="284"/>
      <c r="FR61" s="284"/>
      <c r="FS61" s="284"/>
      <c r="FT61" s="284"/>
      <c r="FU61" s="284"/>
      <c r="FV61" s="284"/>
      <c r="FW61" s="284"/>
      <c r="FX61" s="284"/>
      <c r="FY61" s="284"/>
      <c r="FZ61" s="284"/>
      <c r="GA61" s="284"/>
      <c r="GB61" s="284"/>
      <c r="GC61" s="284"/>
      <c r="GD61" s="284"/>
      <c r="GE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5"/>
      <c r="GP61" s="285"/>
      <c r="GQ61" s="285"/>
      <c r="GR61" s="285"/>
      <c r="GS61" s="285"/>
      <c r="GT61" s="285"/>
      <c r="GU61" s="285"/>
      <c r="GV61" s="285"/>
      <c r="GW61" s="285"/>
    </row>
    <row r="62" spans="1:205" s="2" customFormat="1" ht="10.5" x14ac:dyDescent="0.2">
      <c r="A62" s="283" t="s">
        <v>80</v>
      </c>
      <c r="B62" s="283"/>
      <c r="C62" s="283"/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83"/>
      <c r="AJ62" s="283"/>
      <c r="AK62" s="283"/>
      <c r="AL62" s="283"/>
      <c r="AM62" s="283"/>
      <c r="AN62" s="283"/>
      <c r="AO62" s="283"/>
      <c r="AP62" s="283"/>
      <c r="AQ62" s="283"/>
      <c r="AR62" s="283"/>
      <c r="AS62" s="283"/>
      <c r="AT62" s="283"/>
      <c r="AU62" s="283"/>
      <c r="AV62" s="283"/>
      <c r="AW62" s="283"/>
      <c r="AX62" s="283"/>
      <c r="AY62" s="283"/>
      <c r="AZ62" s="283"/>
      <c r="BA62" s="283"/>
      <c r="BB62" s="283"/>
      <c r="BC62" s="283"/>
      <c r="BD62" s="283"/>
      <c r="BE62" s="283"/>
      <c r="BF62" s="283"/>
      <c r="BG62" s="283"/>
      <c r="BH62" s="283"/>
      <c r="BI62" s="283"/>
      <c r="BJ62" s="283"/>
      <c r="BK62" s="283"/>
      <c r="BL62" s="283"/>
      <c r="BM62" s="283"/>
      <c r="BN62" s="283"/>
      <c r="BO62" s="283"/>
      <c r="BP62" s="283"/>
      <c r="BQ62" s="283"/>
      <c r="BR62" s="283"/>
      <c r="BS62" s="283"/>
      <c r="BT62" s="283"/>
      <c r="BU62" s="283"/>
      <c r="BV62" s="283"/>
      <c r="BW62" s="283"/>
      <c r="BX62" s="283"/>
      <c r="BY62" s="283"/>
      <c r="BZ62" s="283"/>
      <c r="CA62" s="283"/>
      <c r="CB62" s="283"/>
      <c r="CC62" s="283"/>
      <c r="CD62" s="283"/>
      <c r="CE62" s="283"/>
      <c r="CF62" s="283"/>
      <c r="CG62" s="283"/>
      <c r="CH62" s="283"/>
      <c r="CI62" s="283"/>
      <c r="CJ62" s="283"/>
      <c r="CK62" s="283"/>
      <c r="CL62" s="283"/>
      <c r="CM62" s="283"/>
      <c r="CN62" s="283"/>
      <c r="CO62" s="283"/>
      <c r="CP62" s="283"/>
      <c r="CQ62" s="283"/>
      <c r="CR62" s="283"/>
      <c r="CS62" s="283"/>
      <c r="CT62" s="283"/>
      <c r="CU62" s="283"/>
      <c r="CV62" s="283"/>
      <c r="CW62" s="283"/>
      <c r="CX62" s="283"/>
      <c r="CY62" s="283"/>
      <c r="CZ62" s="283"/>
      <c r="DA62" s="283"/>
      <c r="DB62" s="283"/>
      <c r="DC62" s="283"/>
      <c r="DD62" s="283"/>
      <c r="DE62" s="283"/>
      <c r="DF62" s="283"/>
      <c r="DG62" s="283"/>
      <c r="DH62" s="283"/>
      <c r="DI62" s="283"/>
      <c r="DJ62" s="283"/>
      <c r="DK62" s="283"/>
      <c r="DL62" s="283"/>
      <c r="DM62" s="283"/>
      <c r="DN62" s="283"/>
      <c r="DO62" s="283"/>
      <c r="DP62" s="283"/>
      <c r="DQ62" s="283"/>
      <c r="DR62" s="283"/>
      <c r="DS62" s="283"/>
      <c r="DT62" s="283"/>
      <c r="DU62" s="283"/>
      <c r="DV62" s="283"/>
      <c r="DW62" s="283"/>
      <c r="DX62" s="283"/>
      <c r="DY62" s="283"/>
      <c r="DZ62" s="283"/>
      <c r="EA62" s="283"/>
      <c r="EB62" s="283"/>
      <c r="EC62" s="283"/>
      <c r="ED62" s="283"/>
      <c r="EE62" s="283"/>
      <c r="EF62" s="283"/>
      <c r="EG62" s="283"/>
      <c r="EH62" s="283"/>
      <c r="EI62" s="283"/>
      <c r="EJ62" s="283"/>
      <c r="EK62" s="283"/>
      <c r="EL62" s="283"/>
      <c r="EM62" s="283"/>
      <c r="EN62" s="283"/>
      <c r="EO62" s="283"/>
      <c r="EP62" s="283"/>
      <c r="EQ62" s="283"/>
      <c r="ER62" s="283"/>
      <c r="ES62" s="283"/>
      <c r="ET62" s="283"/>
      <c r="EU62" s="283"/>
      <c r="EV62" s="283"/>
      <c r="EW62" s="283"/>
      <c r="EX62" s="283"/>
      <c r="EY62" s="283"/>
      <c r="EZ62" s="283"/>
      <c r="FA62" s="283"/>
      <c r="FB62" s="283"/>
      <c r="FC62" s="283"/>
      <c r="FD62" s="283"/>
      <c r="FE62" s="283"/>
      <c r="FF62" s="283"/>
      <c r="FG62" s="283"/>
      <c r="FH62" s="283"/>
      <c r="FI62" s="283"/>
      <c r="FJ62" s="283"/>
      <c r="FK62" s="283"/>
      <c r="FL62" s="283"/>
      <c r="FM62" s="283"/>
      <c r="FN62" s="283"/>
      <c r="FO62" s="283"/>
      <c r="FP62" s="283"/>
      <c r="FQ62" s="283"/>
      <c r="FR62" s="283"/>
      <c r="FS62" s="283"/>
      <c r="FT62" s="283"/>
      <c r="FU62" s="283"/>
      <c r="FV62" s="283"/>
      <c r="FW62" s="283"/>
      <c r="FX62" s="283"/>
      <c r="FY62" s="283"/>
      <c r="FZ62" s="283"/>
      <c r="GA62" s="283"/>
      <c r="GB62" s="283"/>
      <c r="GC62" s="283"/>
      <c r="GD62" s="283"/>
      <c r="GE62" s="283"/>
      <c r="GF62" s="283"/>
      <c r="GG62" s="283"/>
      <c r="GH62" s="283"/>
      <c r="GI62" s="283"/>
      <c r="GJ62" s="283"/>
      <c r="GK62" s="283"/>
      <c r="GL62" s="283"/>
      <c r="GM62" s="283"/>
      <c r="GN62" s="283"/>
      <c r="GO62" s="283"/>
      <c r="GP62" s="283"/>
      <c r="GQ62" s="283"/>
      <c r="GR62" s="283"/>
      <c r="GS62" s="283"/>
      <c r="GT62" s="283"/>
      <c r="GU62" s="283"/>
      <c r="GV62" s="283"/>
      <c r="GW62" s="283"/>
    </row>
    <row r="63" spans="1:205" s="2" customFormat="1" ht="10.5" hidden="1" customHeight="1" x14ac:dyDescent="0.2">
      <c r="A63" s="287" t="s">
        <v>81</v>
      </c>
      <c r="B63" s="287"/>
      <c r="C63" s="287"/>
      <c r="D63" s="287"/>
      <c r="E63" s="285"/>
      <c r="F63" s="285"/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283"/>
      <c r="AJ63" s="283"/>
      <c r="AK63" s="283"/>
      <c r="AL63" s="283"/>
      <c r="AM63" s="283"/>
      <c r="AN63" s="283"/>
      <c r="AO63" s="283"/>
      <c r="AP63" s="283"/>
      <c r="AQ63" s="283"/>
      <c r="AR63" s="283"/>
      <c r="AS63" s="283"/>
      <c r="AT63" s="283"/>
      <c r="AU63" s="283"/>
      <c r="AV63" s="283"/>
      <c r="AW63" s="284"/>
      <c r="AX63" s="284"/>
      <c r="AY63" s="284"/>
      <c r="AZ63" s="284"/>
      <c r="BA63" s="284"/>
      <c r="BB63" s="284"/>
      <c r="BC63" s="284"/>
      <c r="BD63" s="284"/>
      <c r="BE63" s="284"/>
      <c r="BF63" s="284"/>
      <c r="BG63" s="284"/>
      <c r="BH63" s="284"/>
      <c r="BI63" s="284"/>
      <c r="BJ63" s="284"/>
      <c r="BK63" s="284"/>
      <c r="BL63" s="284"/>
      <c r="BM63" s="284"/>
      <c r="BN63" s="284"/>
      <c r="BO63" s="284"/>
      <c r="BP63" s="284"/>
      <c r="BQ63" s="284"/>
      <c r="BR63" s="284"/>
      <c r="BS63" s="284"/>
      <c r="BT63" s="284"/>
      <c r="BU63" s="285"/>
      <c r="BV63" s="285"/>
      <c r="BW63" s="285"/>
      <c r="BX63" s="285"/>
      <c r="BY63" s="285"/>
      <c r="BZ63" s="285"/>
      <c r="CA63" s="285"/>
      <c r="CB63" s="285"/>
      <c r="CC63" s="285"/>
      <c r="CD63" s="284"/>
      <c r="CE63" s="284"/>
      <c r="CF63" s="284"/>
      <c r="CG63" s="284"/>
      <c r="CH63" s="284"/>
      <c r="CI63" s="284"/>
      <c r="CJ63" s="284"/>
      <c r="CK63" s="284"/>
      <c r="CL63" s="284"/>
      <c r="CM63" s="284"/>
      <c r="CN63" s="284"/>
      <c r="CO63" s="284"/>
      <c r="CP63" s="284"/>
      <c r="CQ63" s="284"/>
      <c r="CR63" s="284"/>
      <c r="CS63" s="284"/>
      <c r="CT63" s="284"/>
      <c r="CU63" s="284"/>
      <c r="CV63" s="284"/>
      <c r="CW63" s="284"/>
      <c r="CX63" s="284"/>
      <c r="CY63" s="284"/>
      <c r="CZ63" s="284"/>
      <c r="DA63" s="284"/>
      <c r="DB63" s="284"/>
      <c r="DC63" s="284"/>
      <c r="DD63" s="284"/>
      <c r="DE63" s="284"/>
      <c r="DF63" s="284"/>
      <c r="DG63" s="284"/>
      <c r="DH63" s="284"/>
      <c r="DI63" s="284"/>
      <c r="DJ63" s="284"/>
      <c r="DK63" s="284"/>
      <c r="DL63" s="284"/>
      <c r="DM63" s="284"/>
      <c r="DN63" s="284"/>
      <c r="DO63" s="284"/>
      <c r="DP63" s="284"/>
      <c r="DQ63" s="284"/>
      <c r="DR63" s="284"/>
      <c r="DS63" s="284"/>
      <c r="DT63" s="284"/>
      <c r="DU63" s="284"/>
      <c r="DV63" s="284"/>
      <c r="DW63" s="284"/>
      <c r="DX63" s="284"/>
      <c r="DY63" s="284"/>
      <c r="DZ63" s="284"/>
      <c r="EA63" s="284"/>
      <c r="EB63" s="284"/>
      <c r="EC63" s="284"/>
      <c r="ED63" s="284"/>
      <c r="EE63" s="284"/>
      <c r="EF63" s="284"/>
      <c r="EG63" s="284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284"/>
      <c r="EU63" s="284"/>
      <c r="EV63" s="284"/>
      <c r="EW63" s="284"/>
      <c r="EX63" s="284"/>
      <c r="EY63" s="284"/>
      <c r="EZ63" s="284"/>
      <c r="FA63" s="284"/>
      <c r="FB63" s="284"/>
      <c r="FC63" s="284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E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5"/>
      <c r="GP63" s="285"/>
      <c r="GQ63" s="285"/>
      <c r="GR63" s="285"/>
      <c r="GS63" s="285"/>
      <c r="GT63" s="285"/>
      <c r="GU63" s="285"/>
      <c r="GV63" s="285"/>
      <c r="GW63" s="285"/>
    </row>
    <row r="64" spans="1:205" s="2" customFormat="1" ht="10.5" hidden="1" customHeight="1" x14ac:dyDescent="0.2">
      <c r="A64" s="287" t="s">
        <v>82</v>
      </c>
      <c r="B64" s="287"/>
      <c r="C64" s="287"/>
      <c r="D64" s="287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83"/>
      <c r="AJ64" s="283"/>
      <c r="AK64" s="283"/>
      <c r="AL64" s="283"/>
      <c r="AM64" s="283"/>
      <c r="AN64" s="283"/>
      <c r="AO64" s="283"/>
      <c r="AP64" s="283"/>
      <c r="AQ64" s="283"/>
      <c r="AR64" s="283"/>
      <c r="AS64" s="283"/>
      <c r="AT64" s="283"/>
      <c r="AU64" s="283"/>
      <c r="AV64" s="283"/>
      <c r="AW64" s="284"/>
      <c r="AX64" s="284"/>
      <c r="AY64" s="284"/>
      <c r="AZ64" s="284"/>
      <c r="BA64" s="284"/>
      <c r="BB64" s="284"/>
      <c r="BC64" s="284"/>
      <c r="BD64" s="284"/>
      <c r="BE64" s="284"/>
      <c r="BF64" s="284"/>
      <c r="BG64" s="284"/>
      <c r="BH64" s="284"/>
      <c r="BI64" s="284"/>
      <c r="BJ64" s="284"/>
      <c r="BK64" s="284"/>
      <c r="BL64" s="284"/>
      <c r="BM64" s="284"/>
      <c r="BN64" s="284"/>
      <c r="BO64" s="284"/>
      <c r="BP64" s="284"/>
      <c r="BQ64" s="284"/>
      <c r="BR64" s="284"/>
      <c r="BS64" s="284"/>
      <c r="BT64" s="284"/>
      <c r="BU64" s="285"/>
      <c r="BV64" s="285"/>
      <c r="BW64" s="285"/>
      <c r="BX64" s="285"/>
      <c r="BY64" s="285"/>
      <c r="BZ64" s="285"/>
      <c r="CA64" s="285"/>
      <c r="CB64" s="285"/>
      <c r="CC64" s="285"/>
      <c r="CD64" s="284"/>
      <c r="CE64" s="284"/>
      <c r="CF64" s="284"/>
      <c r="CG64" s="284"/>
      <c r="CH64" s="284"/>
      <c r="CI64" s="284"/>
      <c r="CJ64" s="284"/>
      <c r="CK64" s="284"/>
      <c r="CL64" s="284"/>
      <c r="CM64" s="284"/>
      <c r="CN64" s="284"/>
      <c r="CO64" s="284"/>
      <c r="CP64" s="284"/>
      <c r="CQ64" s="284"/>
      <c r="CR64" s="284"/>
      <c r="CS64" s="284"/>
      <c r="CT64" s="284"/>
      <c r="CU64" s="284"/>
      <c r="CV64" s="284"/>
      <c r="CW64" s="284"/>
      <c r="CX64" s="284"/>
      <c r="CY64" s="284"/>
      <c r="CZ64" s="284"/>
      <c r="DA64" s="284"/>
      <c r="DB64" s="284"/>
      <c r="DC64" s="284"/>
      <c r="DD64" s="284"/>
      <c r="DE64" s="284"/>
      <c r="DF64" s="284"/>
      <c r="DG64" s="284"/>
      <c r="DH64" s="284"/>
      <c r="DI64" s="284"/>
      <c r="DJ64" s="284"/>
      <c r="DK64" s="284"/>
      <c r="DL64" s="284"/>
      <c r="DM64" s="284"/>
      <c r="DN64" s="284"/>
      <c r="DO64" s="284"/>
      <c r="DP64" s="284"/>
      <c r="DQ64" s="284"/>
      <c r="DR64" s="284"/>
      <c r="DS64" s="284"/>
      <c r="DT64" s="284"/>
      <c r="DU64" s="284"/>
      <c r="DV64" s="284"/>
      <c r="DW64" s="284"/>
      <c r="DX64" s="284"/>
      <c r="DY64" s="284"/>
      <c r="DZ64" s="284"/>
      <c r="EA64" s="284"/>
      <c r="EB64" s="284"/>
      <c r="EC64" s="284"/>
      <c r="ED64" s="284"/>
      <c r="EE64" s="284"/>
      <c r="EF64" s="284"/>
      <c r="EG64" s="284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284"/>
      <c r="EU64" s="284"/>
      <c r="EV64" s="284"/>
      <c r="EW64" s="284"/>
      <c r="EX64" s="284"/>
      <c r="EY64" s="284"/>
      <c r="EZ64" s="284"/>
      <c r="FA64" s="284"/>
      <c r="FB64" s="284"/>
      <c r="FC64" s="284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E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5"/>
      <c r="GP64" s="285"/>
      <c r="GQ64" s="285"/>
      <c r="GR64" s="285"/>
      <c r="GS64" s="285"/>
      <c r="GT64" s="285"/>
      <c r="GU64" s="285"/>
      <c r="GV64" s="285"/>
      <c r="GW64" s="285"/>
    </row>
    <row r="65" spans="1:205" s="2" customFormat="1" ht="10.5" customHeight="1" x14ac:dyDescent="0.2">
      <c r="A65" s="283" t="s">
        <v>83</v>
      </c>
      <c r="B65" s="283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83"/>
      <c r="AJ65" s="283"/>
      <c r="AK65" s="283"/>
      <c r="AL65" s="283"/>
      <c r="AM65" s="283"/>
      <c r="AN65" s="283"/>
      <c r="AO65" s="283"/>
      <c r="AP65" s="283"/>
      <c r="AQ65" s="283"/>
      <c r="AR65" s="283"/>
      <c r="AS65" s="283"/>
      <c r="AT65" s="283"/>
      <c r="AU65" s="283"/>
      <c r="AV65" s="283"/>
      <c r="AW65" s="284"/>
      <c r="AX65" s="284"/>
      <c r="AY65" s="284"/>
      <c r="AZ65" s="284"/>
      <c r="BA65" s="284"/>
      <c r="BB65" s="284"/>
      <c r="BC65" s="284"/>
      <c r="BD65" s="284"/>
      <c r="BE65" s="284"/>
      <c r="BF65" s="284"/>
      <c r="BG65" s="284"/>
      <c r="BH65" s="284"/>
      <c r="BI65" s="284"/>
      <c r="BJ65" s="284"/>
      <c r="BK65" s="284"/>
      <c r="BL65" s="284"/>
      <c r="BM65" s="284"/>
      <c r="BN65" s="284"/>
      <c r="BO65" s="284"/>
      <c r="BP65" s="284"/>
      <c r="BQ65" s="284"/>
      <c r="BR65" s="284"/>
      <c r="BS65" s="284"/>
      <c r="BT65" s="284"/>
      <c r="BU65" s="285"/>
      <c r="BV65" s="285"/>
      <c r="BW65" s="285"/>
      <c r="BX65" s="285"/>
      <c r="BY65" s="285"/>
      <c r="BZ65" s="285"/>
      <c r="CA65" s="285"/>
      <c r="CB65" s="285"/>
      <c r="CC65" s="285"/>
      <c r="CD65" s="284"/>
      <c r="CE65" s="284"/>
      <c r="CF65" s="284"/>
      <c r="CG65" s="284"/>
      <c r="CH65" s="284"/>
      <c r="CI65" s="284"/>
      <c r="CJ65" s="284"/>
      <c r="CK65" s="284"/>
      <c r="CL65" s="284"/>
      <c r="CM65" s="284"/>
      <c r="CN65" s="284"/>
      <c r="CO65" s="284"/>
      <c r="CP65" s="284"/>
      <c r="CQ65" s="284"/>
      <c r="CR65" s="284"/>
      <c r="CS65" s="284"/>
      <c r="CT65" s="284"/>
      <c r="CU65" s="284"/>
      <c r="CV65" s="284"/>
      <c r="CW65" s="284"/>
      <c r="CX65" s="284"/>
      <c r="CY65" s="284"/>
      <c r="CZ65" s="284"/>
      <c r="DA65" s="284"/>
      <c r="DB65" s="284"/>
      <c r="DC65" s="284"/>
      <c r="DD65" s="284"/>
      <c r="DE65" s="284"/>
      <c r="DF65" s="284"/>
      <c r="DG65" s="284"/>
      <c r="DH65" s="284"/>
      <c r="DI65" s="284"/>
      <c r="DJ65" s="284"/>
      <c r="DK65" s="284"/>
      <c r="DL65" s="284"/>
      <c r="DM65" s="284"/>
      <c r="DN65" s="284"/>
      <c r="DO65" s="284"/>
      <c r="DP65" s="284"/>
      <c r="DQ65" s="284"/>
      <c r="DR65" s="284"/>
      <c r="DS65" s="284"/>
      <c r="DT65" s="284"/>
      <c r="DU65" s="284"/>
      <c r="DV65" s="284"/>
      <c r="DW65" s="284"/>
      <c r="DX65" s="284"/>
      <c r="DY65" s="284"/>
      <c r="DZ65" s="284"/>
      <c r="EA65" s="284"/>
      <c r="EB65" s="284"/>
      <c r="EC65" s="284"/>
      <c r="ED65" s="284"/>
      <c r="EE65" s="284"/>
      <c r="EF65" s="284"/>
      <c r="EG65" s="284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284"/>
      <c r="EU65" s="284"/>
      <c r="EV65" s="284"/>
      <c r="EW65" s="284"/>
      <c r="EX65" s="284"/>
      <c r="EY65" s="284"/>
      <c r="EZ65" s="284"/>
      <c r="FA65" s="284"/>
      <c r="FB65" s="284"/>
      <c r="FC65" s="284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E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5"/>
      <c r="GP65" s="285"/>
      <c r="GQ65" s="285"/>
      <c r="GR65" s="285"/>
      <c r="GS65" s="285"/>
      <c r="GT65" s="285"/>
      <c r="GU65" s="285"/>
      <c r="GV65" s="285"/>
      <c r="GW65" s="285"/>
    </row>
    <row r="66" spans="1:205" s="2" customFormat="1" ht="10.5" x14ac:dyDescent="0.2">
      <c r="A66" s="288" t="s">
        <v>343</v>
      </c>
      <c r="B66" s="289"/>
      <c r="C66" s="289"/>
      <c r="D66" s="289"/>
      <c r="E66" s="289"/>
      <c r="F66" s="289"/>
      <c r="G66" s="289"/>
      <c r="H66" s="289"/>
      <c r="I66" s="289"/>
      <c r="J66" s="289"/>
      <c r="K66" s="289"/>
      <c r="L66" s="289"/>
      <c r="M66" s="289"/>
      <c r="N66" s="289"/>
      <c r="O66" s="289"/>
      <c r="P66" s="289"/>
      <c r="Q66" s="289"/>
      <c r="R66" s="289"/>
      <c r="S66" s="289"/>
      <c r="T66" s="289"/>
      <c r="U66" s="289"/>
      <c r="V66" s="289"/>
      <c r="W66" s="289"/>
      <c r="X66" s="289"/>
      <c r="Y66" s="289"/>
      <c r="Z66" s="289"/>
      <c r="AA66" s="289"/>
      <c r="AB66" s="289"/>
      <c r="AC66" s="289"/>
      <c r="AD66" s="289"/>
      <c r="AE66" s="289"/>
      <c r="AF66" s="289"/>
      <c r="AG66" s="289"/>
      <c r="AH66" s="289"/>
      <c r="AI66" s="289"/>
      <c r="AJ66" s="289"/>
      <c r="AK66" s="289"/>
      <c r="AL66" s="289"/>
      <c r="AM66" s="289"/>
      <c r="AN66" s="289"/>
      <c r="AO66" s="289"/>
      <c r="AP66" s="289"/>
      <c r="AQ66" s="289"/>
      <c r="AR66" s="289"/>
      <c r="AS66" s="289"/>
      <c r="AT66" s="289"/>
      <c r="AU66" s="289"/>
      <c r="AV66" s="289"/>
      <c r="AW66" s="289"/>
      <c r="AX66" s="289"/>
      <c r="AY66" s="289"/>
      <c r="AZ66" s="289"/>
      <c r="BA66" s="289"/>
      <c r="BB66" s="289"/>
      <c r="BC66" s="289"/>
      <c r="BD66" s="289"/>
      <c r="BE66" s="289"/>
      <c r="BF66" s="289"/>
      <c r="BG66" s="289"/>
      <c r="BH66" s="289"/>
      <c r="BI66" s="289"/>
      <c r="BJ66" s="289"/>
      <c r="BK66" s="289"/>
      <c r="BL66" s="289"/>
      <c r="BM66" s="289"/>
      <c r="BN66" s="289"/>
      <c r="BO66" s="289"/>
      <c r="BP66" s="289"/>
      <c r="BQ66" s="289"/>
      <c r="BR66" s="289"/>
      <c r="BS66" s="289"/>
      <c r="BT66" s="289"/>
      <c r="BU66" s="289"/>
      <c r="BV66" s="289"/>
      <c r="BW66" s="289"/>
      <c r="BX66" s="289"/>
      <c r="BY66" s="289"/>
      <c r="BZ66" s="289"/>
      <c r="CA66" s="289"/>
      <c r="CB66" s="289"/>
      <c r="CC66" s="289"/>
      <c r="CD66" s="289"/>
      <c r="CE66" s="289"/>
      <c r="CF66" s="289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  <c r="CQ66" s="289"/>
      <c r="CR66" s="289"/>
      <c r="CS66" s="289"/>
      <c r="CT66" s="289"/>
      <c r="CU66" s="289"/>
      <c r="CV66" s="289"/>
      <c r="CW66" s="289"/>
      <c r="CX66" s="289"/>
      <c r="CY66" s="289"/>
      <c r="CZ66" s="289"/>
      <c r="DA66" s="289"/>
      <c r="DB66" s="289"/>
      <c r="DC66" s="289"/>
      <c r="DD66" s="289"/>
      <c r="DE66" s="289"/>
      <c r="DF66" s="289"/>
      <c r="DG66" s="289"/>
      <c r="DH66" s="289"/>
      <c r="DI66" s="289"/>
      <c r="DJ66" s="289"/>
      <c r="DK66" s="289"/>
      <c r="DL66" s="289"/>
      <c r="DM66" s="289"/>
      <c r="DN66" s="289"/>
      <c r="DO66" s="289"/>
      <c r="DP66" s="289"/>
      <c r="DQ66" s="289"/>
      <c r="DR66" s="289"/>
      <c r="DS66" s="289"/>
      <c r="DT66" s="289"/>
      <c r="DU66" s="289"/>
      <c r="DV66" s="289"/>
      <c r="DW66" s="289"/>
      <c r="DX66" s="289"/>
      <c r="DY66" s="289"/>
      <c r="DZ66" s="289"/>
      <c r="EA66" s="289"/>
      <c r="EB66" s="289"/>
      <c r="EC66" s="289"/>
      <c r="ED66" s="289"/>
      <c r="EE66" s="289"/>
      <c r="EF66" s="289"/>
      <c r="EG66" s="289"/>
      <c r="EH66" s="289"/>
      <c r="EI66" s="289"/>
      <c r="EJ66" s="289"/>
      <c r="EK66" s="289"/>
      <c r="EL66" s="289"/>
      <c r="EM66" s="289"/>
      <c r="EN66" s="289"/>
      <c r="EO66" s="289"/>
      <c r="EP66" s="289"/>
      <c r="EQ66" s="289"/>
      <c r="ER66" s="289"/>
      <c r="ES66" s="289"/>
      <c r="ET66" s="289"/>
      <c r="EU66" s="289"/>
      <c r="EV66" s="289"/>
      <c r="EW66" s="289"/>
      <c r="EX66" s="289"/>
      <c r="EY66" s="289"/>
      <c r="EZ66" s="289"/>
      <c r="FA66" s="289"/>
      <c r="FB66" s="289"/>
      <c r="FC66" s="289"/>
      <c r="FD66" s="289"/>
      <c r="FE66" s="289"/>
      <c r="FF66" s="289"/>
      <c r="FG66" s="289"/>
      <c r="FH66" s="289"/>
      <c r="FI66" s="289"/>
      <c r="FJ66" s="289"/>
      <c r="FK66" s="289"/>
      <c r="FL66" s="289"/>
      <c r="FM66" s="289"/>
      <c r="FN66" s="289"/>
      <c r="FO66" s="289"/>
      <c r="FP66" s="289"/>
      <c r="FQ66" s="289"/>
      <c r="FR66" s="289"/>
      <c r="FS66" s="289"/>
      <c r="FT66" s="289"/>
      <c r="FU66" s="289"/>
      <c r="FV66" s="289"/>
      <c r="FW66" s="289"/>
      <c r="FX66" s="289"/>
      <c r="FY66" s="289"/>
      <c r="FZ66" s="289"/>
      <c r="GA66" s="289"/>
      <c r="GB66" s="289"/>
      <c r="GC66" s="289"/>
      <c r="GD66" s="289"/>
      <c r="GE66" s="289"/>
      <c r="GF66" s="289"/>
      <c r="GG66" s="289"/>
      <c r="GH66" s="289"/>
      <c r="GI66" s="289"/>
      <c r="GJ66" s="289"/>
      <c r="GK66" s="289"/>
      <c r="GL66" s="289"/>
      <c r="GM66" s="289"/>
      <c r="GN66" s="289"/>
      <c r="GO66" s="289"/>
      <c r="GP66" s="289"/>
      <c r="GQ66" s="289"/>
      <c r="GR66" s="289"/>
      <c r="GS66" s="289"/>
      <c r="GT66" s="289"/>
      <c r="GU66" s="289"/>
      <c r="GV66" s="289"/>
      <c r="GW66" s="290"/>
    </row>
    <row r="67" spans="1:205" s="2" customFormat="1" ht="10.5" x14ac:dyDescent="0.2">
      <c r="A67" s="291" t="s">
        <v>342</v>
      </c>
      <c r="B67" s="292"/>
      <c r="C67" s="292"/>
      <c r="D67" s="292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  <c r="DJ67" s="292"/>
      <c r="DK67" s="292"/>
      <c r="DL67" s="292"/>
      <c r="DM67" s="292"/>
      <c r="DN67" s="292"/>
      <c r="DO67" s="292"/>
      <c r="DP67" s="292"/>
      <c r="DQ67" s="292"/>
      <c r="DR67" s="292"/>
      <c r="DS67" s="292"/>
      <c r="DT67" s="292"/>
      <c r="DU67" s="292"/>
      <c r="DV67" s="292"/>
      <c r="DW67" s="292"/>
      <c r="DX67" s="292"/>
      <c r="DY67" s="292"/>
      <c r="DZ67" s="292"/>
      <c r="EA67" s="292"/>
      <c r="EB67" s="292"/>
      <c r="EC67" s="292"/>
      <c r="ED67" s="292"/>
      <c r="EE67" s="292"/>
      <c r="EF67" s="292"/>
      <c r="EG67" s="292"/>
      <c r="EH67" s="292"/>
      <c r="EI67" s="292"/>
      <c r="EJ67" s="292"/>
      <c r="EK67" s="292"/>
      <c r="EL67" s="292"/>
      <c r="EM67" s="292"/>
      <c r="EN67" s="292"/>
      <c r="EO67" s="292"/>
      <c r="EP67" s="292"/>
      <c r="EQ67" s="292"/>
      <c r="ER67" s="292"/>
      <c r="ES67" s="292"/>
      <c r="ET67" s="292"/>
      <c r="EU67" s="292"/>
      <c r="EV67" s="292"/>
      <c r="EW67" s="292"/>
      <c r="EX67" s="292"/>
      <c r="EY67" s="292"/>
      <c r="EZ67" s="292"/>
      <c r="FA67" s="292"/>
      <c r="FB67" s="292"/>
      <c r="FC67" s="292"/>
      <c r="FD67" s="292"/>
      <c r="FE67" s="292"/>
      <c r="FF67" s="292"/>
      <c r="FG67" s="292"/>
      <c r="FH67" s="292"/>
      <c r="FI67" s="292"/>
      <c r="FJ67" s="292"/>
      <c r="FK67" s="292"/>
      <c r="FL67" s="292"/>
      <c r="FM67" s="292"/>
      <c r="FN67" s="292"/>
      <c r="FO67" s="292"/>
      <c r="FP67" s="292"/>
      <c r="FQ67" s="292"/>
      <c r="FR67" s="292"/>
      <c r="FS67" s="292"/>
      <c r="FT67" s="292"/>
      <c r="FU67" s="292"/>
      <c r="FV67" s="292"/>
      <c r="FW67" s="292"/>
      <c r="FX67" s="292"/>
      <c r="FY67" s="292"/>
      <c r="FZ67" s="292"/>
      <c r="GA67" s="292"/>
      <c r="GB67" s="292"/>
      <c r="GC67" s="292"/>
      <c r="GD67" s="292"/>
      <c r="GE67" s="292"/>
      <c r="GF67" s="292"/>
      <c r="GG67" s="292"/>
      <c r="GH67" s="292"/>
      <c r="GI67" s="292"/>
      <c r="GJ67" s="292"/>
      <c r="GK67" s="292"/>
      <c r="GL67" s="292"/>
      <c r="GM67" s="292"/>
      <c r="GN67" s="292"/>
      <c r="GO67" s="292"/>
      <c r="GP67" s="292"/>
      <c r="GQ67" s="292"/>
      <c r="GR67" s="292"/>
      <c r="GS67" s="292"/>
      <c r="GT67" s="292"/>
      <c r="GU67" s="292"/>
      <c r="GV67" s="292"/>
      <c r="GW67" s="293"/>
    </row>
    <row r="68" spans="1:205" s="2" customFormat="1" ht="10.5" hidden="1" customHeight="1" x14ac:dyDescent="0.2">
      <c r="A68" s="287" t="s">
        <v>86</v>
      </c>
      <c r="B68" s="287"/>
      <c r="C68" s="287"/>
      <c r="D68" s="287"/>
      <c r="E68" s="285"/>
      <c r="F68" s="285"/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83"/>
      <c r="Z68" s="283"/>
      <c r="AA68" s="283"/>
      <c r="AB68" s="283"/>
      <c r="AC68" s="283"/>
      <c r="AD68" s="283"/>
      <c r="AE68" s="283"/>
      <c r="AF68" s="283"/>
      <c r="AG68" s="283"/>
      <c r="AH68" s="283"/>
      <c r="AI68" s="283"/>
      <c r="AJ68" s="283"/>
      <c r="AK68" s="283"/>
      <c r="AL68" s="283"/>
      <c r="AM68" s="283"/>
      <c r="AN68" s="283"/>
      <c r="AO68" s="283"/>
      <c r="AP68" s="283"/>
      <c r="AQ68" s="283"/>
      <c r="AR68" s="283"/>
      <c r="AS68" s="283"/>
      <c r="AT68" s="283"/>
      <c r="AU68" s="283"/>
      <c r="AV68" s="283"/>
      <c r="AW68" s="284"/>
      <c r="AX68" s="284"/>
      <c r="AY68" s="284"/>
      <c r="AZ68" s="284"/>
      <c r="BA68" s="284"/>
      <c r="BB68" s="284"/>
      <c r="BC68" s="284"/>
      <c r="BD68" s="284"/>
      <c r="BE68" s="284"/>
      <c r="BF68" s="284"/>
      <c r="BG68" s="284"/>
      <c r="BH68" s="284"/>
      <c r="BI68" s="284"/>
      <c r="BJ68" s="284"/>
      <c r="BK68" s="284"/>
      <c r="BL68" s="284"/>
      <c r="BM68" s="284"/>
      <c r="BN68" s="284"/>
      <c r="BO68" s="284"/>
      <c r="BP68" s="284"/>
      <c r="BQ68" s="284"/>
      <c r="BR68" s="284"/>
      <c r="BS68" s="284"/>
      <c r="BT68" s="284"/>
      <c r="BU68" s="285"/>
      <c r="BV68" s="285"/>
      <c r="BW68" s="285"/>
      <c r="BX68" s="285"/>
      <c r="BY68" s="285"/>
      <c r="BZ68" s="285"/>
      <c r="CA68" s="285"/>
      <c r="CB68" s="285"/>
      <c r="CC68" s="285"/>
      <c r="CD68" s="284"/>
      <c r="CE68" s="284"/>
      <c r="CF68" s="284"/>
      <c r="CG68" s="284"/>
      <c r="CH68" s="284"/>
      <c r="CI68" s="284"/>
      <c r="CJ68" s="284"/>
      <c r="CK68" s="284"/>
      <c r="CL68" s="284"/>
      <c r="CM68" s="284"/>
      <c r="CN68" s="284"/>
      <c r="CO68" s="284"/>
      <c r="CP68" s="284"/>
      <c r="CQ68" s="284"/>
      <c r="CR68" s="284"/>
      <c r="CS68" s="284"/>
      <c r="CT68" s="284"/>
      <c r="CU68" s="284"/>
      <c r="CV68" s="284"/>
      <c r="CW68" s="284"/>
      <c r="CX68" s="284"/>
      <c r="CY68" s="284"/>
      <c r="CZ68" s="284"/>
      <c r="DA68" s="284"/>
      <c r="DB68" s="284"/>
      <c r="DC68" s="284"/>
      <c r="DD68" s="284"/>
      <c r="DE68" s="284"/>
      <c r="DF68" s="284"/>
      <c r="DG68" s="284"/>
      <c r="DH68" s="284"/>
      <c r="DI68" s="284"/>
      <c r="DJ68" s="284"/>
      <c r="DK68" s="284"/>
      <c r="DL68" s="284"/>
      <c r="DM68" s="284"/>
      <c r="DN68" s="284"/>
      <c r="DO68" s="284"/>
      <c r="DP68" s="284"/>
      <c r="DQ68" s="284"/>
      <c r="DR68" s="284"/>
      <c r="DS68" s="284"/>
      <c r="DT68" s="284"/>
      <c r="DU68" s="284"/>
      <c r="DV68" s="284"/>
      <c r="DW68" s="284"/>
      <c r="DX68" s="284"/>
      <c r="DY68" s="284"/>
      <c r="DZ68" s="284"/>
      <c r="EA68" s="284"/>
      <c r="EB68" s="284"/>
      <c r="EC68" s="284"/>
      <c r="ED68" s="284"/>
      <c r="EE68" s="284"/>
      <c r="EF68" s="284"/>
      <c r="EG68" s="284"/>
      <c r="EH68" s="284"/>
      <c r="EI68" s="284"/>
      <c r="EJ68" s="284"/>
      <c r="EK68" s="284"/>
      <c r="EL68" s="284"/>
      <c r="EM68" s="284"/>
      <c r="EN68" s="284"/>
      <c r="EO68" s="284"/>
      <c r="EP68" s="284"/>
      <c r="EQ68" s="284"/>
      <c r="ER68" s="284"/>
      <c r="ES68" s="284"/>
      <c r="ET68" s="284"/>
      <c r="EU68" s="284"/>
      <c r="EV68" s="284"/>
      <c r="EW68" s="284"/>
      <c r="EX68" s="284"/>
      <c r="EY68" s="284"/>
      <c r="EZ68" s="284"/>
      <c r="FA68" s="284"/>
      <c r="FB68" s="284"/>
      <c r="FC68" s="284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E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5"/>
      <c r="GP68" s="285"/>
      <c r="GQ68" s="285"/>
      <c r="GR68" s="285"/>
      <c r="GS68" s="285"/>
      <c r="GT68" s="285"/>
      <c r="GU68" s="285"/>
      <c r="GV68" s="285"/>
      <c r="GW68" s="285"/>
    </row>
    <row r="69" spans="1:205" s="2" customFormat="1" ht="10.5" hidden="1" customHeight="1" x14ac:dyDescent="0.2">
      <c r="A69" s="287" t="s">
        <v>87</v>
      </c>
      <c r="B69" s="287"/>
      <c r="C69" s="287"/>
      <c r="D69" s="287"/>
      <c r="E69" s="285"/>
      <c r="F69" s="285"/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3"/>
      <c r="Z69" s="283"/>
      <c r="AA69" s="283"/>
      <c r="AB69" s="283"/>
      <c r="AC69" s="283"/>
      <c r="AD69" s="283"/>
      <c r="AE69" s="283"/>
      <c r="AF69" s="283"/>
      <c r="AG69" s="283"/>
      <c r="AH69" s="283"/>
      <c r="AI69" s="283"/>
      <c r="AJ69" s="283"/>
      <c r="AK69" s="283"/>
      <c r="AL69" s="283"/>
      <c r="AM69" s="283"/>
      <c r="AN69" s="283"/>
      <c r="AO69" s="283"/>
      <c r="AP69" s="283"/>
      <c r="AQ69" s="283"/>
      <c r="AR69" s="283"/>
      <c r="AS69" s="283"/>
      <c r="AT69" s="283"/>
      <c r="AU69" s="283"/>
      <c r="AV69" s="283"/>
      <c r="AW69" s="284"/>
      <c r="AX69" s="284"/>
      <c r="AY69" s="284"/>
      <c r="AZ69" s="284"/>
      <c r="BA69" s="284"/>
      <c r="BB69" s="284"/>
      <c r="BC69" s="284"/>
      <c r="BD69" s="284"/>
      <c r="BE69" s="284"/>
      <c r="BF69" s="284"/>
      <c r="BG69" s="284"/>
      <c r="BH69" s="284"/>
      <c r="BI69" s="284"/>
      <c r="BJ69" s="284"/>
      <c r="BK69" s="284"/>
      <c r="BL69" s="284"/>
      <c r="BM69" s="284"/>
      <c r="BN69" s="284"/>
      <c r="BO69" s="284"/>
      <c r="BP69" s="284"/>
      <c r="BQ69" s="284"/>
      <c r="BR69" s="284"/>
      <c r="BS69" s="284"/>
      <c r="BT69" s="284"/>
      <c r="BU69" s="285"/>
      <c r="BV69" s="285"/>
      <c r="BW69" s="285"/>
      <c r="BX69" s="285"/>
      <c r="BY69" s="285"/>
      <c r="BZ69" s="285"/>
      <c r="CA69" s="285"/>
      <c r="CB69" s="285"/>
      <c r="CC69" s="285"/>
      <c r="CD69" s="284"/>
      <c r="CE69" s="284"/>
      <c r="CF69" s="284"/>
      <c r="CG69" s="284"/>
      <c r="CH69" s="284"/>
      <c r="CI69" s="284"/>
      <c r="CJ69" s="284"/>
      <c r="CK69" s="284"/>
      <c r="CL69" s="284"/>
      <c r="CM69" s="284"/>
      <c r="CN69" s="284"/>
      <c r="CO69" s="284"/>
      <c r="CP69" s="284"/>
      <c r="CQ69" s="284"/>
      <c r="CR69" s="284"/>
      <c r="CS69" s="284"/>
      <c r="CT69" s="284"/>
      <c r="CU69" s="284"/>
      <c r="CV69" s="284"/>
      <c r="CW69" s="284"/>
      <c r="CX69" s="284"/>
      <c r="CY69" s="284"/>
      <c r="CZ69" s="284"/>
      <c r="DA69" s="284"/>
      <c r="DB69" s="284"/>
      <c r="DC69" s="284"/>
      <c r="DD69" s="284"/>
      <c r="DE69" s="284"/>
      <c r="DF69" s="284"/>
      <c r="DG69" s="284"/>
      <c r="DH69" s="284"/>
      <c r="DI69" s="284"/>
      <c r="DJ69" s="284"/>
      <c r="DK69" s="284"/>
      <c r="DL69" s="284"/>
      <c r="DM69" s="284"/>
      <c r="DN69" s="284"/>
      <c r="DO69" s="284"/>
      <c r="DP69" s="284"/>
      <c r="DQ69" s="284"/>
      <c r="DR69" s="284"/>
      <c r="DS69" s="284"/>
      <c r="DT69" s="284"/>
      <c r="DU69" s="284"/>
      <c r="DV69" s="284"/>
      <c r="DW69" s="284"/>
      <c r="DX69" s="284"/>
      <c r="DY69" s="284"/>
      <c r="DZ69" s="284"/>
      <c r="EA69" s="284"/>
      <c r="EB69" s="284"/>
      <c r="EC69" s="284"/>
      <c r="ED69" s="284"/>
      <c r="EE69" s="284"/>
      <c r="EF69" s="284"/>
      <c r="EG69" s="284"/>
      <c r="EH69" s="284"/>
      <c r="EI69" s="284"/>
      <c r="EJ69" s="284"/>
      <c r="EK69" s="284"/>
      <c r="EL69" s="284"/>
      <c r="EM69" s="284"/>
      <c r="EN69" s="284"/>
      <c r="EO69" s="284"/>
      <c r="EP69" s="284"/>
      <c r="EQ69" s="284"/>
      <c r="ER69" s="284"/>
      <c r="ES69" s="284"/>
      <c r="ET69" s="284"/>
      <c r="EU69" s="284"/>
      <c r="EV69" s="284"/>
      <c r="EW69" s="284"/>
      <c r="EX69" s="284"/>
      <c r="EY69" s="284"/>
      <c r="EZ69" s="284"/>
      <c r="FA69" s="284"/>
      <c r="FB69" s="284"/>
      <c r="FC69" s="284"/>
      <c r="FD69" s="284"/>
      <c r="FE69" s="284"/>
      <c r="FF69" s="284"/>
      <c r="FG69" s="284"/>
      <c r="FH69" s="284"/>
      <c r="FI69" s="284"/>
      <c r="FJ69" s="284"/>
      <c r="FK69" s="284"/>
      <c r="FL69" s="284"/>
      <c r="FM69" s="284"/>
      <c r="FN69" s="284"/>
      <c r="FO69" s="284"/>
      <c r="FP69" s="284"/>
      <c r="FQ69" s="284"/>
      <c r="FR69" s="284"/>
      <c r="FS69" s="284"/>
      <c r="FT69" s="284"/>
      <c r="FU69" s="284"/>
      <c r="FV69" s="284"/>
      <c r="FW69" s="284"/>
      <c r="FX69" s="284"/>
      <c r="FY69" s="284"/>
      <c r="FZ69" s="284"/>
      <c r="GA69" s="284"/>
      <c r="GB69" s="284"/>
      <c r="GC69" s="284"/>
      <c r="GD69" s="284"/>
      <c r="GE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5"/>
      <c r="GP69" s="285"/>
      <c r="GQ69" s="285"/>
      <c r="GR69" s="285"/>
      <c r="GS69" s="285"/>
      <c r="GT69" s="285"/>
      <c r="GU69" s="285"/>
      <c r="GV69" s="285"/>
      <c r="GW69" s="285"/>
    </row>
    <row r="70" spans="1:205" s="2" customFormat="1" ht="10.5" customHeight="1" x14ac:dyDescent="0.2">
      <c r="A70" s="283" t="s">
        <v>88</v>
      </c>
      <c r="B70" s="283"/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283"/>
      <c r="P70" s="283"/>
      <c r="Q70" s="283"/>
      <c r="R70" s="283"/>
      <c r="S70" s="283"/>
      <c r="T70" s="283"/>
      <c r="U70" s="283"/>
      <c r="V70" s="283"/>
      <c r="W70" s="283"/>
      <c r="X70" s="283"/>
      <c r="Y70" s="283"/>
      <c r="Z70" s="283"/>
      <c r="AA70" s="283"/>
      <c r="AB70" s="283"/>
      <c r="AC70" s="283"/>
      <c r="AD70" s="283"/>
      <c r="AE70" s="283"/>
      <c r="AF70" s="283"/>
      <c r="AG70" s="283"/>
      <c r="AH70" s="283"/>
      <c r="AI70" s="283"/>
      <c r="AJ70" s="283"/>
      <c r="AK70" s="283"/>
      <c r="AL70" s="283"/>
      <c r="AM70" s="283"/>
      <c r="AN70" s="283"/>
      <c r="AO70" s="283"/>
      <c r="AP70" s="283"/>
      <c r="AQ70" s="283"/>
      <c r="AR70" s="283"/>
      <c r="AS70" s="283"/>
      <c r="AT70" s="283"/>
      <c r="AU70" s="283"/>
      <c r="AV70" s="283"/>
      <c r="AW70" s="284"/>
      <c r="AX70" s="284"/>
      <c r="AY70" s="284"/>
      <c r="AZ70" s="284"/>
      <c r="BA70" s="284"/>
      <c r="BB70" s="284"/>
      <c r="BC70" s="284"/>
      <c r="BD70" s="284"/>
      <c r="BE70" s="284"/>
      <c r="BF70" s="284"/>
      <c r="BG70" s="284"/>
      <c r="BH70" s="284"/>
      <c r="BI70" s="284"/>
      <c r="BJ70" s="284"/>
      <c r="BK70" s="284"/>
      <c r="BL70" s="284"/>
      <c r="BM70" s="284"/>
      <c r="BN70" s="284"/>
      <c r="BO70" s="284"/>
      <c r="BP70" s="284"/>
      <c r="BQ70" s="284"/>
      <c r="BR70" s="284"/>
      <c r="BS70" s="284"/>
      <c r="BT70" s="284"/>
      <c r="BU70" s="285"/>
      <c r="BV70" s="285"/>
      <c r="BW70" s="285"/>
      <c r="BX70" s="285"/>
      <c r="BY70" s="285"/>
      <c r="BZ70" s="285"/>
      <c r="CA70" s="285"/>
      <c r="CB70" s="285"/>
      <c r="CC70" s="285"/>
      <c r="CD70" s="284"/>
      <c r="CE70" s="284"/>
      <c r="CF70" s="284"/>
      <c r="CG70" s="284"/>
      <c r="CH70" s="284"/>
      <c r="CI70" s="284"/>
      <c r="CJ70" s="284"/>
      <c r="CK70" s="284"/>
      <c r="CL70" s="284"/>
      <c r="CM70" s="284"/>
      <c r="CN70" s="284"/>
      <c r="CO70" s="284"/>
      <c r="CP70" s="284"/>
      <c r="CQ70" s="284"/>
      <c r="CR70" s="284"/>
      <c r="CS70" s="284"/>
      <c r="CT70" s="284"/>
      <c r="CU70" s="284"/>
      <c r="CV70" s="284"/>
      <c r="CW70" s="284"/>
      <c r="CX70" s="284"/>
      <c r="CY70" s="284"/>
      <c r="CZ70" s="284"/>
      <c r="DA70" s="284"/>
      <c r="DB70" s="284"/>
      <c r="DC70" s="284"/>
      <c r="DD70" s="284"/>
      <c r="DE70" s="284"/>
      <c r="DF70" s="284"/>
      <c r="DG70" s="284"/>
      <c r="DH70" s="284"/>
      <c r="DI70" s="284"/>
      <c r="DJ70" s="284"/>
      <c r="DK70" s="284"/>
      <c r="DL70" s="284"/>
      <c r="DM70" s="284"/>
      <c r="DN70" s="284"/>
      <c r="DO70" s="284"/>
      <c r="DP70" s="284"/>
      <c r="DQ70" s="284"/>
      <c r="DR70" s="284"/>
      <c r="DS70" s="284"/>
      <c r="DT70" s="284"/>
      <c r="DU70" s="284"/>
      <c r="DV70" s="284"/>
      <c r="DW70" s="284"/>
      <c r="DX70" s="284"/>
      <c r="DY70" s="284"/>
      <c r="DZ70" s="284"/>
      <c r="EA70" s="284"/>
      <c r="EB70" s="284"/>
      <c r="EC70" s="284"/>
      <c r="ED70" s="284"/>
      <c r="EE70" s="284"/>
      <c r="EF70" s="284"/>
      <c r="EG70" s="284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E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5"/>
      <c r="GP70" s="285"/>
      <c r="GQ70" s="285"/>
      <c r="GR70" s="285"/>
      <c r="GS70" s="285"/>
      <c r="GT70" s="285"/>
      <c r="GU70" s="285"/>
      <c r="GV70" s="285"/>
      <c r="GW70" s="285"/>
    </row>
    <row r="71" spans="1:205" s="2" customFormat="1" ht="10.5" customHeight="1" x14ac:dyDescent="0.2">
      <c r="A71" s="283" t="s">
        <v>89</v>
      </c>
      <c r="B71" s="283"/>
      <c r="C71" s="283"/>
      <c r="D71" s="283"/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83"/>
      <c r="P71" s="283"/>
      <c r="Q71" s="283"/>
      <c r="R71" s="283"/>
      <c r="S71" s="283"/>
      <c r="T71" s="283"/>
      <c r="U71" s="283"/>
      <c r="V71" s="283"/>
      <c r="W71" s="283"/>
      <c r="X71" s="283"/>
      <c r="Y71" s="283"/>
      <c r="Z71" s="283"/>
      <c r="AA71" s="283"/>
      <c r="AB71" s="283"/>
      <c r="AC71" s="283"/>
      <c r="AD71" s="283"/>
      <c r="AE71" s="283"/>
      <c r="AF71" s="283"/>
      <c r="AG71" s="283"/>
      <c r="AH71" s="283"/>
      <c r="AI71" s="283"/>
      <c r="AJ71" s="283"/>
      <c r="AK71" s="283"/>
      <c r="AL71" s="283"/>
      <c r="AM71" s="283"/>
      <c r="AN71" s="283"/>
      <c r="AO71" s="283"/>
      <c r="AP71" s="283"/>
      <c r="AQ71" s="283"/>
      <c r="AR71" s="283"/>
      <c r="AS71" s="283"/>
      <c r="AT71" s="283"/>
      <c r="AU71" s="283"/>
      <c r="AV71" s="283"/>
      <c r="AW71" s="284"/>
      <c r="AX71" s="284"/>
      <c r="AY71" s="284"/>
      <c r="AZ71" s="284"/>
      <c r="BA71" s="284"/>
      <c r="BB71" s="284"/>
      <c r="BC71" s="284"/>
      <c r="BD71" s="284"/>
      <c r="BE71" s="284"/>
      <c r="BF71" s="284"/>
      <c r="BG71" s="284"/>
      <c r="BH71" s="284"/>
      <c r="BI71" s="284"/>
      <c r="BJ71" s="284"/>
      <c r="BK71" s="284"/>
      <c r="BL71" s="284"/>
      <c r="BM71" s="284"/>
      <c r="BN71" s="284"/>
      <c r="BO71" s="284"/>
      <c r="BP71" s="284"/>
      <c r="BQ71" s="284"/>
      <c r="BR71" s="284"/>
      <c r="BS71" s="284"/>
      <c r="BT71" s="284"/>
      <c r="BU71" s="285"/>
      <c r="BV71" s="285"/>
      <c r="BW71" s="285"/>
      <c r="BX71" s="285"/>
      <c r="BY71" s="285"/>
      <c r="BZ71" s="285"/>
      <c r="CA71" s="285"/>
      <c r="CB71" s="285"/>
      <c r="CC71" s="285"/>
      <c r="CD71" s="284"/>
      <c r="CE71" s="284"/>
      <c r="CF71" s="284"/>
      <c r="CG71" s="284"/>
      <c r="CH71" s="284"/>
      <c r="CI71" s="284"/>
      <c r="CJ71" s="284"/>
      <c r="CK71" s="284"/>
      <c r="CL71" s="284"/>
      <c r="CM71" s="284"/>
      <c r="CN71" s="284"/>
      <c r="CO71" s="284"/>
      <c r="CP71" s="284"/>
      <c r="CQ71" s="284"/>
      <c r="CR71" s="284"/>
      <c r="CS71" s="284"/>
      <c r="CT71" s="284"/>
      <c r="CU71" s="284"/>
      <c r="CV71" s="284"/>
      <c r="CW71" s="284"/>
      <c r="CX71" s="284"/>
      <c r="CY71" s="284"/>
      <c r="CZ71" s="284"/>
      <c r="DA71" s="284"/>
      <c r="DB71" s="284"/>
      <c r="DC71" s="284"/>
      <c r="DD71" s="284"/>
      <c r="DE71" s="284"/>
      <c r="DF71" s="284"/>
      <c r="DG71" s="284"/>
      <c r="DH71" s="284"/>
      <c r="DI71" s="284"/>
      <c r="DJ71" s="284"/>
      <c r="DK71" s="284"/>
      <c r="DL71" s="284"/>
      <c r="DM71" s="284"/>
      <c r="DN71" s="284"/>
      <c r="DO71" s="284"/>
      <c r="DP71" s="284"/>
      <c r="DQ71" s="284"/>
      <c r="DR71" s="284"/>
      <c r="DS71" s="284"/>
      <c r="DT71" s="284"/>
      <c r="DU71" s="284"/>
      <c r="DV71" s="284"/>
      <c r="DW71" s="284"/>
      <c r="DX71" s="284"/>
      <c r="DY71" s="284"/>
      <c r="DZ71" s="284"/>
      <c r="EA71" s="284"/>
      <c r="EB71" s="284"/>
      <c r="EC71" s="284"/>
      <c r="ED71" s="284"/>
      <c r="EE71" s="284"/>
      <c r="EF71" s="284"/>
      <c r="EG71" s="284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E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5"/>
      <c r="GP71" s="285"/>
      <c r="GQ71" s="285"/>
      <c r="GR71" s="285"/>
      <c r="GS71" s="285"/>
      <c r="GT71" s="285"/>
      <c r="GU71" s="285"/>
      <c r="GV71" s="285"/>
      <c r="GW71" s="285"/>
    </row>
    <row r="72" spans="1:205" ht="9" customHeight="1" x14ac:dyDescent="0.2"/>
    <row r="73" spans="1:205" s="6" customFormat="1" x14ac:dyDescent="0.2">
      <c r="A73" s="282" t="s">
        <v>527</v>
      </c>
      <c r="B73" s="282"/>
      <c r="C73" s="282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  <c r="AF73" s="282"/>
      <c r="AG73" s="282"/>
      <c r="AH73" s="282"/>
      <c r="AI73" s="282"/>
      <c r="AJ73" s="282"/>
      <c r="AK73" s="282"/>
      <c r="AL73" s="282"/>
      <c r="AM73" s="282"/>
      <c r="AN73" s="282"/>
      <c r="AO73" s="282"/>
      <c r="AP73" s="282"/>
      <c r="AQ73" s="282"/>
      <c r="AR73" s="282"/>
      <c r="AS73" s="282"/>
      <c r="AT73" s="282"/>
      <c r="AU73" s="282"/>
      <c r="AV73" s="282"/>
      <c r="AW73" s="282"/>
      <c r="AX73" s="282"/>
      <c r="AY73" s="282"/>
      <c r="AZ73" s="282"/>
      <c r="BA73" s="282"/>
      <c r="BB73" s="282"/>
      <c r="BC73" s="282"/>
      <c r="BD73" s="282"/>
      <c r="BE73" s="282"/>
      <c r="BF73" s="282"/>
      <c r="BG73" s="282"/>
      <c r="BH73" s="282"/>
      <c r="BI73" s="282"/>
      <c r="BJ73" s="282"/>
      <c r="BK73" s="282"/>
      <c r="BL73" s="282"/>
      <c r="BM73" s="282"/>
      <c r="BN73" s="282"/>
      <c r="BO73" s="282"/>
      <c r="BP73" s="282"/>
      <c r="BQ73" s="282"/>
      <c r="BR73" s="282"/>
      <c r="BS73" s="282"/>
      <c r="BT73" s="282"/>
      <c r="BU73" s="282"/>
      <c r="BV73" s="282"/>
      <c r="BW73" s="282"/>
      <c r="BX73" s="282"/>
      <c r="BY73" s="282"/>
      <c r="BZ73" s="282"/>
      <c r="CA73" s="282"/>
      <c r="CB73" s="282"/>
      <c r="CC73" s="282"/>
      <c r="CD73" s="282"/>
      <c r="CE73" s="282"/>
      <c r="CF73" s="282"/>
      <c r="CG73" s="282"/>
      <c r="CH73" s="282"/>
      <c r="CI73" s="282"/>
      <c r="CJ73" s="282"/>
      <c r="CK73" s="282"/>
      <c r="CL73" s="282"/>
      <c r="CM73" s="282"/>
      <c r="CN73" s="282"/>
      <c r="CO73" s="282"/>
      <c r="CP73" s="282"/>
      <c r="CQ73" s="282"/>
    </row>
    <row r="74" spans="1:205" s="6" customFormat="1" ht="11.25" x14ac:dyDescent="0.2">
      <c r="A74" s="29" t="s">
        <v>333</v>
      </c>
      <c r="B74" s="29"/>
      <c r="AG74" s="286" t="s">
        <v>341</v>
      </c>
      <c r="AH74" s="286"/>
      <c r="AI74" s="286"/>
      <c r="AJ74" s="286"/>
      <c r="AK74" s="286"/>
      <c r="AL74" s="286"/>
      <c r="AM74" s="286"/>
      <c r="AN74" s="286"/>
      <c r="AO74" s="286"/>
      <c r="AP74" s="286"/>
      <c r="AQ74" s="286"/>
      <c r="AR74" s="286"/>
      <c r="AS74" s="286"/>
      <c r="AT74" s="286"/>
      <c r="AU74" s="286"/>
      <c r="AV74" s="286"/>
      <c r="AW74" s="286"/>
      <c r="AX74" s="286"/>
      <c r="AY74" s="286"/>
      <c r="AZ74" s="286"/>
      <c r="BA74" s="286"/>
      <c r="BB74" s="286"/>
      <c r="BC74" s="286"/>
      <c r="BD74" s="286"/>
      <c r="BE74" s="286"/>
      <c r="BF74" s="286"/>
      <c r="BG74" s="286"/>
      <c r="BH74" s="286"/>
      <c r="BI74" s="286"/>
      <c r="BJ74" s="286"/>
      <c r="BK74" s="286"/>
      <c r="BL74" s="286"/>
      <c r="BM74" s="286"/>
      <c r="BN74" s="286"/>
      <c r="BO74" s="286"/>
      <c r="BP74" s="286"/>
      <c r="BQ74" s="286"/>
      <c r="BR74" s="286"/>
      <c r="BS74" s="286"/>
      <c r="BT74" s="286"/>
      <c r="BU74" s="286"/>
      <c r="BV74" s="286"/>
      <c r="BW74" s="286"/>
      <c r="BX74" s="286"/>
      <c r="BY74" s="286"/>
      <c r="BZ74" s="286"/>
      <c r="CA74" s="286"/>
      <c r="CB74" s="286"/>
      <c r="CC74" s="286"/>
      <c r="CD74" s="286"/>
      <c r="CE74" s="286"/>
      <c r="CF74" s="286"/>
      <c r="CG74" s="286"/>
      <c r="CH74" s="286"/>
      <c r="CI74" s="286"/>
      <c r="CJ74" s="286"/>
      <c r="CK74" s="286"/>
      <c r="CL74" s="286"/>
      <c r="CM74" s="286"/>
      <c r="CN74" s="286"/>
      <c r="CO74" s="286"/>
      <c r="CP74" s="286"/>
      <c r="CQ74" s="286"/>
    </row>
  </sheetData>
  <mergeCells count="1053">
    <mergeCell ref="AQ61:AV61"/>
    <mergeCell ref="AW61:BD61"/>
    <mergeCell ref="BE61:BL61"/>
    <mergeCell ref="BM61:BT61"/>
    <mergeCell ref="BU61:CC61"/>
    <mergeCell ref="CD61:CK61"/>
    <mergeCell ref="EZ60:FH60"/>
    <mergeCell ref="FI60:FW60"/>
    <mergeCell ref="FX60:GE60"/>
    <mergeCell ref="GF60:GN60"/>
    <mergeCell ref="GO60:GW60"/>
    <mergeCell ref="A61:D61"/>
    <mergeCell ref="E61:X61"/>
    <mergeCell ref="Y61:AD61"/>
    <mergeCell ref="AE61:AJ61"/>
    <mergeCell ref="AK61:AP61"/>
    <mergeCell ref="BU70:CC70"/>
    <mergeCell ref="CD70:CK70"/>
    <mergeCell ref="CL70:CS70"/>
    <mergeCell ref="EA60:EH60"/>
    <mergeCell ref="EI60:EQ60"/>
    <mergeCell ref="ER60:EY60"/>
    <mergeCell ref="CL61:CS61"/>
    <mergeCell ref="EA61:EH61"/>
    <mergeCell ref="EI61:EQ61"/>
    <mergeCell ref="E64:X64"/>
    <mergeCell ref="Y64:AD64"/>
    <mergeCell ref="AE64:AJ64"/>
    <mergeCell ref="AK64:AP64"/>
    <mergeCell ref="AQ64:AV64"/>
    <mergeCell ref="AW64:BD64"/>
    <mergeCell ref="DJ63:DR63"/>
    <mergeCell ref="AW70:BD70"/>
    <mergeCell ref="BE70:BL70"/>
    <mergeCell ref="BM70:BT70"/>
    <mergeCell ref="EI53:EQ53"/>
    <mergeCell ref="EI55:EQ55"/>
    <mergeCell ref="ER55:EY55"/>
    <mergeCell ref="EZ55:FH55"/>
    <mergeCell ref="FI55:FW55"/>
    <mergeCell ref="FX55:GE55"/>
    <mergeCell ref="ER53:EY53"/>
    <mergeCell ref="EZ53:FH53"/>
    <mergeCell ref="FI53:FW53"/>
    <mergeCell ref="FX53:GE53"/>
    <mergeCell ref="GF53:GN53"/>
    <mergeCell ref="GO53:GW53"/>
    <mergeCell ref="ER61:EY61"/>
    <mergeCell ref="EZ61:FH61"/>
    <mergeCell ref="FI61:FW61"/>
    <mergeCell ref="FX61:GE61"/>
    <mergeCell ref="GF61:GN61"/>
    <mergeCell ref="GO61:GW61"/>
    <mergeCell ref="CT61:DA61"/>
    <mergeCell ref="DB61:DI61"/>
    <mergeCell ref="DJ61:DR61"/>
    <mergeCell ref="DS61:DZ61"/>
    <mergeCell ref="DB55:DI55"/>
    <mergeCell ref="DJ55:DR55"/>
    <mergeCell ref="DS55:DZ55"/>
    <mergeCell ref="EA55:EH55"/>
    <mergeCell ref="BE55:BL55"/>
    <mergeCell ref="BM55:BT55"/>
    <mergeCell ref="BU55:CC55"/>
    <mergeCell ref="EZ38:FH38"/>
    <mergeCell ref="Y46:AD46"/>
    <mergeCell ref="AE46:AJ46"/>
    <mergeCell ref="AK46:AP46"/>
    <mergeCell ref="AQ46:AV46"/>
    <mergeCell ref="AW46:BD46"/>
    <mergeCell ref="BE46:BL46"/>
    <mergeCell ref="DS60:DZ60"/>
    <mergeCell ref="AW45:BD45"/>
    <mergeCell ref="BE45:BL45"/>
    <mergeCell ref="BM45:BT45"/>
    <mergeCell ref="BU45:CC45"/>
    <mergeCell ref="CD45:CK45"/>
    <mergeCell ref="CL45:CS45"/>
    <mergeCell ref="CT45:DA45"/>
    <mergeCell ref="BM46:BT46"/>
    <mergeCell ref="BU60:CC60"/>
    <mergeCell ref="CD60:CK60"/>
    <mergeCell ref="CL60:CS60"/>
    <mergeCell ref="CT60:DA60"/>
    <mergeCell ref="DB60:DI60"/>
    <mergeCell ref="DJ60:DR60"/>
    <mergeCell ref="A59:GW59"/>
    <mergeCell ref="A60:D60"/>
    <mergeCell ref="E60:X60"/>
    <mergeCell ref="Y60:AD60"/>
    <mergeCell ref="AE60:AJ60"/>
    <mergeCell ref="AK60:AP60"/>
    <mergeCell ref="AQ60:AV60"/>
    <mergeCell ref="AW60:BD60"/>
    <mergeCell ref="BE60:BL60"/>
    <mergeCell ref="BM60:BT60"/>
    <mergeCell ref="E31:X31"/>
    <mergeCell ref="FX45:GE45"/>
    <mergeCell ref="GF45:GN45"/>
    <mergeCell ref="GO45:GW45"/>
    <mergeCell ref="AE45:AJ45"/>
    <mergeCell ref="A45:D45"/>
    <mergeCell ref="E45:X45"/>
    <mergeCell ref="Y45:AD45"/>
    <mergeCell ref="FX40:GE40"/>
    <mergeCell ref="GF40:GN40"/>
    <mergeCell ref="GO40:GW40"/>
    <mergeCell ref="CT38:DA38"/>
    <mergeCell ref="DB38:DI38"/>
    <mergeCell ref="DJ38:DR38"/>
    <mergeCell ref="DS38:DZ38"/>
    <mergeCell ref="AE40:AJ40"/>
    <mergeCell ref="A48:GW48"/>
    <mergeCell ref="AE41:AJ41"/>
    <mergeCell ref="AE42:AJ42"/>
    <mergeCell ref="AE44:AJ44"/>
    <mergeCell ref="EI40:EQ40"/>
    <mergeCell ref="FI38:FW38"/>
    <mergeCell ref="FX38:GE38"/>
    <mergeCell ref="GF38:GN38"/>
    <mergeCell ref="GO38:GW38"/>
    <mergeCell ref="AQ40:AV40"/>
    <mergeCell ref="AW40:BD40"/>
    <mergeCell ref="DS41:DZ41"/>
    <mergeCell ref="EA41:EH41"/>
    <mergeCell ref="EA38:EH38"/>
    <mergeCell ref="EI38:EQ38"/>
    <mergeCell ref="ER38:EY38"/>
    <mergeCell ref="DB31:DI31"/>
    <mergeCell ref="A49:D49"/>
    <mergeCell ref="E49:X49"/>
    <mergeCell ref="Y49:AD49"/>
    <mergeCell ref="AE49:AJ49"/>
    <mergeCell ref="AK49:AP49"/>
    <mergeCell ref="GO31:GW31"/>
    <mergeCell ref="FX27:GE27"/>
    <mergeCell ref="GF27:GN27"/>
    <mergeCell ref="GO27:GW27"/>
    <mergeCell ref="ER28:EY28"/>
    <mergeCell ref="BM38:BT38"/>
    <mergeCell ref="BU38:CC38"/>
    <mergeCell ref="CD38:CK38"/>
    <mergeCell ref="CL38:CS38"/>
    <mergeCell ref="FX46:GE46"/>
    <mergeCell ref="GF46:GN46"/>
    <mergeCell ref="GO46:GW46"/>
    <mergeCell ref="AE38:AJ38"/>
    <mergeCell ref="EI27:EQ27"/>
    <mergeCell ref="ER27:EY27"/>
    <mergeCell ref="EZ27:FH27"/>
    <mergeCell ref="AE27:AJ27"/>
    <mergeCell ref="ER31:EY31"/>
    <mergeCell ref="EZ31:FH31"/>
    <mergeCell ref="A28:D28"/>
    <mergeCell ref="E28:X28"/>
    <mergeCell ref="Y28:AD28"/>
    <mergeCell ref="DJ31:DR31"/>
    <mergeCell ref="DS31:DZ31"/>
    <mergeCell ref="GF28:GN28"/>
    <mergeCell ref="A31:D31"/>
    <mergeCell ref="AE24:AJ24"/>
    <mergeCell ref="GO26:GW26"/>
    <mergeCell ref="AE28:AJ28"/>
    <mergeCell ref="AE31:AJ31"/>
    <mergeCell ref="AE32:AJ32"/>
    <mergeCell ref="AE34:AJ34"/>
    <mergeCell ref="AE35:AJ35"/>
    <mergeCell ref="AE26:AJ26"/>
    <mergeCell ref="FI31:FW31"/>
    <mergeCell ref="FX31:GE31"/>
    <mergeCell ref="GF31:GN31"/>
    <mergeCell ref="EI26:EQ26"/>
    <mergeCell ref="ER26:EY26"/>
    <mergeCell ref="EZ26:FH26"/>
    <mergeCell ref="FI26:FW26"/>
    <mergeCell ref="FX26:GE26"/>
    <mergeCell ref="GF26:GN26"/>
    <mergeCell ref="CL24:CS24"/>
    <mergeCell ref="CT24:DA24"/>
    <mergeCell ref="DB24:DI24"/>
    <mergeCell ref="DJ24:DR24"/>
    <mergeCell ref="DS24:DZ24"/>
    <mergeCell ref="EA24:EH24"/>
    <mergeCell ref="EI24:EQ24"/>
    <mergeCell ref="CL28:CS28"/>
    <mergeCell ref="CT28:DA28"/>
    <mergeCell ref="AK28:AP28"/>
    <mergeCell ref="AQ28:AV28"/>
    <mergeCell ref="AW28:BD28"/>
    <mergeCell ref="CD31:CK31"/>
    <mergeCell ref="CL31:CS31"/>
    <mergeCell ref="CT31:DA31"/>
    <mergeCell ref="AQ24:AV24"/>
    <mergeCell ref="AW24:BD24"/>
    <mergeCell ref="BE24:BL24"/>
    <mergeCell ref="BM24:BT24"/>
    <mergeCell ref="BU24:CC24"/>
    <mergeCell ref="CD24:CK24"/>
    <mergeCell ref="CL26:CS26"/>
    <mergeCell ref="CT26:DA26"/>
    <mergeCell ref="DB26:DI26"/>
    <mergeCell ref="DJ26:DR26"/>
    <mergeCell ref="DS26:DZ26"/>
    <mergeCell ref="EA26:EH26"/>
    <mergeCell ref="AQ26:AV26"/>
    <mergeCell ref="AW26:BD26"/>
    <mergeCell ref="BE26:BL26"/>
    <mergeCell ref="BM26:BT26"/>
    <mergeCell ref="BU26:CC26"/>
    <mergeCell ref="CD26:CK26"/>
    <mergeCell ref="A24:D24"/>
    <mergeCell ref="A26:D26"/>
    <mergeCell ref="E26:X26"/>
    <mergeCell ref="Y26:AD26"/>
    <mergeCell ref="AK26:AP26"/>
    <mergeCell ref="ER25:EY25"/>
    <mergeCell ref="EZ25:FH25"/>
    <mergeCell ref="FI25:FW25"/>
    <mergeCell ref="FX25:GE25"/>
    <mergeCell ref="GF25:GN25"/>
    <mergeCell ref="GO25:GW25"/>
    <mergeCell ref="CT25:DA25"/>
    <mergeCell ref="DB25:DI25"/>
    <mergeCell ref="DJ25:DR25"/>
    <mergeCell ref="DS25:DZ25"/>
    <mergeCell ref="EA25:EH25"/>
    <mergeCell ref="EI25:EQ25"/>
    <mergeCell ref="AW25:BD25"/>
    <mergeCell ref="BE25:BL25"/>
    <mergeCell ref="BM25:BT25"/>
    <mergeCell ref="BU25:CC25"/>
    <mergeCell ref="CD25:CK25"/>
    <mergeCell ref="CL25:CS25"/>
    <mergeCell ref="AE25:AJ25"/>
    <mergeCell ref="A25:D25"/>
    <mergeCell ref="E25:X25"/>
    <mergeCell ref="Y25:AD25"/>
    <mergeCell ref="AK25:AP25"/>
    <mergeCell ref="AQ25:AV25"/>
    <mergeCell ref="E24:X24"/>
    <mergeCell ref="Y24:AD24"/>
    <mergeCell ref="AK24:AP24"/>
    <mergeCell ref="FX23:GE23"/>
    <mergeCell ref="GF23:GN23"/>
    <mergeCell ref="GO23:GW23"/>
    <mergeCell ref="AE22:AJ22"/>
    <mergeCell ref="ER24:EY24"/>
    <mergeCell ref="EZ24:FH24"/>
    <mergeCell ref="FI24:FW24"/>
    <mergeCell ref="FX24:GE24"/>
    <mergeCell ref="GF24:GN24"/>
    <mergeCell ref="GO24:GW24"/>
    <mergeCell ref="DS23:DZ23"/>
    <mergeCell ref="EA23:EH23"/>
    <mergeCell ref="EI23:EQ23"/>
    <mergeCell ref="ER23:EY23"/>
    <mergeCell ref="EZ23:FH23"/>
    <mergeCell ref="FI23:FW23"/>
    <mergeCell ref="BU23:CC23"/>
    <mergeCell ref="CD23:CK23"/>
    <mergeCell ref="CL23:CS23"/>
    <mergeCell ref="CT23:DA23"/>
    <mergeCell ref="DB23:DI23"/>
    <mergeCell ref="DJ23:DR23"/>
    <mergeCell ref="GO22:GW22"/>
    <mergeCell ref="AE23:AJ23"/>
    <mergeCell ref="DB22:DI22"/>
    <mergeCell ref="DJ22:DR22"/>
    <mergeCell ref="DS22:DZ22"/>
    <mergeCell ref="EA22:EH22"/>
    <mergeCell ref="AQ22:AV22"/>
    <mergeCell ref="AW22:BD22"/>
    <mergeCell ref="BE22:BL22"/>
    <mergeCell ref="BM22:BT22"/>
    <mergeCell ref="A23:D23"/>
    <mergeCell ref="E23:X23"/>
    <mergeCell ref="Y23:AD23"/>
    <mergeCell ref="AK23:AP23"/>
    <mergeCell ref="AQ23:AV23"/>
    <mergeCell ref="AW23:BD23"/>
    <mergeCell ref="BE23:BL23"/>
    <mergeCell ref="BM23:BT23"/>
    <mergeCell ref="EI22:EQ22"/>
    <mergeCell ref="ER22:EY22"/>
    <mergeCell ref="EZ22:FH22"/>
    <mergeCell ref="FI22:FW22"/>
    <mergeCell ref="FX22:GE22"/>
    <mergeCell ref="GF22:GN22"/>
    <mergeCell ref="CL20:CS20"/>
    <mergeCell ref="CT20:DA20"/>
    <mergeCell ref="DB20:DI20"/>
    <mergeCell ref="DJ20:DR20"/>
    <mergeCell ref="DS20:DZ20"/>
    <mergeCell ref="EA20:EH20"/>
    <mergeCell ref="EI20:EQ20"/>
    <mergeCell ref="E20:X20"/>
    <mergeCell ref="Y20:AD20"/>
    <mergeCell ref="AK20:AP20"/>
    <mergeCell ref="AQ20:AV20"/>
    <mergeCell ref="AW20:BD20"/>
    <mergeCell ref="BE20:BL20"/>
    <mergeCell ref="BM20:BT20"/>
    <mergeCell ref="BU20:CC20"/>
    <mergeCell ref="CD20:CK20"/>
    <mergeCell ref="CL22:CS22"/>
    <mergeCell ref="CT22:DA22"/>
    <mergeCell ref="BU22:CC22"/>
    <mergeCell ref="CD22:CK22"/>
    <mergeCell ref="AE20:AJ20"/>
    <mergeCell ref="A20:D20"/>
    <mergeCell ref="A22:D22"/>
    <mergeCell ref="E22:X22"/>
    <mergeCell ref="Y22:AD22"/>
    <mergeCell ref="AK22:AP22"/>
    <mergeCell ref="ER21:EY21"/>
    <mergeCell ref="EZ21:FH21"/>
    <mergeCell ref="FI21:FW21"/>
    <mergeCell ref="FX21:GE21"/>
    <mergeCell ref="GF21:GN21"/>
    <mergeCell ref="GO21:GW21"/>
    <mergeCell ref="CT21:DA21"/>
    <mergeCell ref="DB21:DI21"/>
    <mergeCell ref="DJ21:DR21"/>
    <mergeCell ref="DS21:DZ21"/>
    <mergeCell ref="EA21:EH21"/>
    <mergeCell ref="EI21:EQ21"/>
    <mergeCell ref="AW21:BD21"/>
    <mergeCell ref="BE21:BL21"/>
    <mergeCell ref="BM21:BT21"/>
    <mergeCell ref="BU21:CC21"/>
    <mergeCell ref="CD21:CK21"/>
    <mergeCell ref="CL21:CS21"/>
    <mergeCell ref="AE21:AJ21"/>
    <mergeCell ref="A21:D21"/>
    <mergeCell ref="E21:X21"/>
    <mergeCell ref="Y21:AD21"/>
    <mergeCell ref="AK21:AP21"/>
    <mergeCell ref="AQ21:AV21"/>
    <mergeCell ref="ER20:EY20"/>
    <mergeCell ref="EZ20:FH20"/>
    <mergeCell ref="FI20:FW20"/>
    <mergeCell ref="FX20:GE20"/>
    <mergeCell ref="GF20:GN20"/>
    <mergeCell ref="GO20:GW20"/>
    <mergeCell ref="FI19:FW19"/>
    <mergeCell ref="FX19:GE19"/>
    <mergeCell ref="GF19:GN19"/>
    <mergeCell ref="GO19:GW19"/>
    <mergeCell ref="AE18:AJ18"/>
    <mergeCell ref="AQ18:AV18"/>
    <mergeCell ref="DJ19:DR19"/>
    <mergeCell ref="DS19:DZ19"/>
    <mergeCell ref="EA19:EH19"/>
    <mergeCell ref="EI19:EQ19"/>
    <mergeCell ref="ER19:EY19"/>
    <mergeCell ref="EZ19:FH19"/>
    <mergeCell ref="BM19:BT19"/>
    <mergeCell ref="BU19:CC19"/>
    <mergeCell ref="CD19:CK19"/>
    <mergeCell ref="CL19:CS19"/>
    <mergeCell ref="CT19:DA19"/>
    <mergeCell ref="DB19:DI19"/>
    <mergeCell ref="GF18:GN18"/>
    <mergeCell ref="GO18:GW18"/>
    <mergeCell ref="AE19:AJ19"/>
    <mergeCell ref="BU18:CC18"/>
    <mergeCell ref="CD18:CK18"/>
    <mergeCell ref="CL18:CS18"/>
    <mergeCell ref="A19:D19"/>
    <mergeCell ref="E19:X19"/>
    <mergeCell ref="Y19:AD19"/>
    <mergeCell ref="AK19:AP19"/>
    <mergeCell ref="AQ19:AV19"/>
    <mergeCell ref="AW19:BD19"/>
    <mergeCell ref="BE19:BL19"/>
    <mergeCell ref="EA16:EH16"/>
    <mergeCell ref="EI18:EQ18"/>
    <mergeCell ref="ER18:EY18"/>
    <mergeCell ref="EZ18:FH18"/>
    <mergeCell ref="FI18:FW18"/>
    <mergeCell ref="FX18:GE18"/>
    <mergeCell ref="AW16:BD16"/>
    <mergeCell ref="BE16:BL16"/>
    <mergeCell ref="BM16:BT16"/>
    <mergeCell ref="BU16:CC16"/>
    <mergeCell ref="CD16:CK16"/>
    <mergeCell ref="CL16:CS16"/>
    <mergeCell ref="CT18:DA18"/>
    <mergeCell ref="DB18:DI18"/>
    <mergeCell ref="DJ18:DR18"/>
    <mergeCell ref="DS18:DZ18"/>
    <mergeCell ref="EA18:EH18"/>
    <mergeCell ref="EI16:EQ16"/>
    <mergeCell ref="CT16:DA16"/>
    <mergeCell ref="DB16:DI16"/>
    <mergeCell ref="DJ16:DR16"/>
    <mergeCell ref="DS16:DZ16"/>
    <mergeCell ref="AW18:BD18"/>
    <mergeCell ref="BE18:BL18"/>
    <mergeCell ref="BM18:BT18"/>
    <mergeCell ref="FI17:FW17"/>
    <mergeCell ref="FX17:GE17"/>
    <mergeCell ref="GF17:GN17"/>
    <mergeCell ref="GO17:GW17"/>
    <mergeCell ref="AE16:AJ16"/>
    <mergeCell ref="A16:D16"/>
    <mergeCell ref="E16:X16"/>
    <mergeCell ref="Y16:AD16"/>
    <mergeCell ref="AK16:AP16"/>
    <mergeCell ref="AQ16:AV16"/>
    <mergeCell ref="DJ17:DR17"/>
    <mergeCell ref="DS17:DZ17"/>
    <mergeCell ref="EA17:EH17"/>
    <mergeCell ref="EI17:EQ17"/>
    <mergeCell ref="ER17:EY17"/>
    <mergeCell ref="EZ17:FH17"/>
    <mergeCell ref="BM17:BT17"/>
    <mergeCell ref="BU17:CC17"/>
    <mergeCell ref="CD17:CK17"/>
    <mergeCell ref="CL17:CS17"/>
    <mergeCell ref="CT17:DA17"/>
    <mergeCell ref="DB17:DI17"/>
    <mergeCell ref="FX16:GE16"/>
    <mergeCell ref="GF16:GN16"/>
    <mergeCell ref="GO16:GW16"/>
    <mergeCell ref="AE17:AJ17"/>
    <mergeCell ref="A17:D17"/>
    <mergeCell ref="E17:X17"/>
    <mergeCell ref="Y17:AD17"/>
    <mergeCell ref="AK17:AP17"/>
    <mergeCell ref="AQ17:AV17"/>
    <mergeCell ref="AW17:BD17"/>
    <mergeCell ref="AE14:AJ14"/>
    <mergeCell ref="GO14:GW14"/>
    <mergeCell ref="Y13:AJ13"/>
    <mergeCell ref="AK13:AV13"/>
    <mergeCell ref="AW13:CK13"/>
    <mergeCell ref="AW12:CK12"/>
    <mergeCell ref="AW14:CC14"/>
    <mergeCell ref="CL13:GN13"/>
    <mergeCell ref="CL12:GN12"/>
    <mergeCell ref="CT14:GN14"/>
    <mergeCell ref="GO11:GW11"/>
    <mergeCell ref="A11:D11"/>
    <mergeCell ref="E11:X11"/>
    <mergeCell ref="Y11:AJ11"/>
    <mergeCell ref="AK11:AV11"/>
    <mergeCell ref="A7:GW7"/>
    <mergeCell ref="A8:GW8"/>
    <mergeCell ref="A9:GW9"/>
    <mergeCell ref="AW11:CK11"/>
    <mergeCell ref="CL11:GN11"/>
    <mergeCell ref="GO12:GW12"/>
    <mergeCell ref="A13:D13"/>
    <mergeCell ref="E13:X13"/>
    <mergeCell ref="GO13:GW13"/>
    <mergeCell ref="A12:D12"/>
    <mergeCell ref="E12:X12"/>
    <mergeCell ref="Y12:AJ12"/>
    <mergeCell ref="AK12:AV12"/>
    <mergeCell ref="CD14:CK14"/>
    <mergeCell ref="CL14:CS14"/>
    <mergeCell ref="EA15:EH15"/>
    <mergeCell ref="EI15:EQ15"/>
    <mergeCell ref="ER16:EY16"/>
    <mergeCell ref="EZ16:FH16"/>
    <mergeCell ref="FI16:FW16"/>
    <mergeCell ref="A18:D18"/>
    <mergeCell ref="E18:X18"/>
    <mergeCell ref="Y18:AD18"/>
    <mergeCell ref="AK18:AP18"/>
    <mergeCell ref="BE17:BL17"/>
    <mergeCell ref="CD15:CK15"/>
    <mergeCell ref="CL15:CS15"/>
    <mergeCell ref="CT15:DA15"/>
    <mergeCell ref="DB15:DI15"/>
    <mergeCell ref="DJ15:DR15"/>
    <mergeCell ref="DS15:DZ15"/>
    <mergeCell ref="FI27:FW27"/>
    <mergeCell ref="A15:D15"/>
    <mergeCell ref="E15:X15"/>
    <mergeCell ref="Y15:AD15"/>
    <mergeCell ref="AK15:AP15"/>
    <mergeCell ref="AQ15:AV15"/>
    <mergeCell ref="AW15:BD15"/>
    <mergeCell ref="BE15:BL15"/>
    <mergeCell ref="BM15:BT15"/>
    <mergeCell ref="BU15:CC15"/>
    <mergeCell ref="BE27:BL27"/>
    <mergeCell ref="BM27:BT27"/>
    <mergeCell ref="BU27:CC27"/>
    <mergeCell ref="CD27:CK27"/>
    <mergeCell ref="CL27:CS27"/>
    <mergeCell ref="CT27:DA27"/>
    <mergeCell ref="AE15:AJ15"/>
    <mergeCell ref="GO28:GW28"/>
    <mergeCell ref="A27:D27"/>
    <mergeCell ref="E27:X27"/>
    <mergeCell ref="Y27:AD27"/>
    <mergeCell ref="AK27:AP27"/>
    <mergeCell ref="AQ27:AV27"/>
    <mergeCell ref="AW27:BD27"/>
    <mergeCell ref="EZ15:FH15"/>
    <mergeCell ref="FI15:FW15"/>
    <mergeCell ref="FX15:GE15"/>
    <mergeCell ref="GF15:GN15"/>
    <mergeCell ref="GO15:GW15"/>
    <mergeCell ref="A14:D14"/>
    <mergeCell ref="E14:X14"/>
    <mergeCell ref="Y14:AD14"/>
    <mergeCell ref="AK14:AP14"/>
    <mergeCell ref="AQ14:AV14"/>
    <mergeCell ref="DB28:DI28"/>
    <mergeCell ref="DJ28:DR28"/>
    <mergeCell ref="DS28:DZ28"/>
    <mergeCell ref="EA28:EH28"/>
    <mergeCell ref="EI28:EQ28"/>
    <mergeCell ref="ER15:EY15"/>
    <mergeCell ref="DB27:DI27"/>
    <mergeCell ref="DJ27:DR27"/>
    <mergeCell ref="DS27:DZ27"/>
    <mergeCell ref="EA27:EH27"/>
    <mergeCell ref="BE28:BL28"/>
    <mergeCell ref="BM28:BT28"/>
    <mergeCell ref="BU28:CC28"/>
    <mergeCell ref="CD28:CK28"/>
    <mergeCell ref="Y31:AD31"/>
    <mergeCell ref="AK31:AP31"/>
    <mergeCell ref="AQ31:AV31"/>
    <mergeCell ref="AW31:BD31"/>
    <mergeCell ref="BE31:BL31"/>
    <mergeCell ref="BM31:BT31"/>
    <mergeCell ref="BU31:CC31"/>
    <mergeCell ref="DJ32:DR32"/>
    <mergeCell ref="DS32:DZ32"/>
    <mergeCell ref="EA32:EH32"/>
    <mergeCell ref="EZ28:FH28"/>
    <mergeCell ref="FI28:FW28"/>
    <mergeCell ref="FX28:GE28"/>
    <mergeCell ref="EA31:EH31"/>
    <mergeCell ref="EI31:EQ31"/>
    <mergeCell ref="A29:GW29"/>
    <mergeCell ref="A30:GW30"/>
    <mergeCell ref="BM32:BT32"/>
    <mergeCell ref="BU32:CC32"/>
    <mergeCell ref="CD32:CK32"/>
    <mergeCell ref="CL32:CS32"/>
    <mergeCell ref="CT32:DA32"/>
    <mergeCell ref="DB32:DI32"/>
    <mergeCell ref="FX32:GE32"/>
    <mergeCell ref="GF32:GN32"/>
    <mergeCell ref="GO32:GW32"/>
    <mergeCell ref="A32:D32"/>
    <mergeCell ref="E32:X32"/>
    <mergeCell ref="Y32:AD32"/>
    <mergeCell ref="AK32:AP32"/>
    <mergeCell ref="AQ32:AV32"/>
    <mergeCell ref="AW32:BD32"/>
    <mergeCell ref="BE32:BL32"/>
    <mergeCell ref="DS34:DZ34"/>
    <mergeCell ref="EA34:EH34"/>
    <mergeCell ref="EI32:EQ32"/>
    <mergeCell ref="ER32:EY32"/>
    <mergeCell ref="EZ32:FH32"/>
    <mergeCell ref="FI32:FW32"/>
    <mergeCell ref="BU34:CC34"/>
    <mergeCell ref="CD34:CK34"/>
    <mergeCell ref="CL34:CS34"/>
    <mergeCell ref="CT34:DA34"/>
    <mergeCell ref="DB34:DI34"/>
    <mergeCell ref="DJ34:DR34"/>
    <mergeCell ref="GF35:GN35"/>
    <mergeCell ref="GO35:GW35"/>
    <mergeCell ref="A34:D34"/>
    <mergeCell ref="E34:X34"/>
    <mergeCell ref="Y34:AD34"/>
    <mergeCell ref="AK34:AP34"/>
    <mergeCell ref="AQ34:AV34"/>
    <mergeCell ref="AW34:BD34"/>
    <mergeCell ref="BE34:BL34"/>
    <mergeCell ref="BM34:BT34"/>
    <mergeCell ref="EA35:EH35"/>
    <mergeCell ref="EI35:EQ35"/>
    <mergeCell ref="ER35:EY35"/>
    <mergeCell ref="EZ35:FH35"/>
    <mergeCell ref="FI35:FW35"/>
    <mergeCell ref="FX35:GE35"/>
    <mergeCell ref="CD35:CK35"/>
    <mergeCell ref="CL35:CS35"/>
    <mergeCell ref="CT35:DA35"/>
    <mergeCell ref="DB35:DI35"/>
    <mergeCell ref="DJ35:DR35"/>
    <mergeCell ref="DS35:DZ35"/>
    <mergeCell ref="GO34:GW34"/>
    <mergeCell ref="A35:D35"/>
    <mergeCell ref="E35:X35"/>
    <mergeCell ref="Y35:AD35"/>
    <mergeCell ref="AK35:AP35"/>
    <mergeCell ref="AQ35:AV35"/>
    <mergeCell ref="AW35:BD35"/>
    <mergeCell ref="BE35:BL35"/>
    <mergeCell ref="BM35:BT35"/>
    <mergeCell ref="BU35:CC35"/>
    <mergeCell ref="FI37:FW37"/>
    <mergeCell ref="FX37:GE37"/>
    <mergeCell ref="GF37:GN37"/>
    <mergeCell ref="GO37:GW37"/>
    <mergeCell ref="EI34:EQ34"/>
    <mergeCell ref="ER34:EY34"/>
    <mergeCell ref="EZ34:FH34"/>
    <mergeCell ref="FI34:FW34"/>
    <mergeCell ref="FX34:GE34"/>
    <mergeCell ref="GF34:GN34"/>
    <mergeCell ref="DJ37:DR37"/>
    <mergeCell ref="DS37:DZ37"/>
    <mergeCell ref="EA37:EH37"/>
    <mergeCell ref="EI37:EQ37"/>
    <mergeCell ref="ER37:EY37"/>
    <mergeCell ref="EZ37:FH37"/>
    <mergeCell ref="BM37:BT37"/>
    <mergeCell ref="BU37:CC37"/>
    <mergeCell ref="CD37:CK37"/>
    <mergeCell ref="CL37:CS37"/>
    <mergeCell ref="CT37:DA37"/>
    <mergeCell ref="DB37:DI37"/>
    <mergeCell ref="AW38:BD38"/>
    <mergeCell ref="BE38:BL38"/>
    <mergeCell ref="A37:D37"/>
    <mergeCell ref="E37:X37"/>
    <mergeCell ref="Y37:AD37"/>
    <mergeCell ref="AK37:AP37"/>
    <mergeCell ref="AQ37:AV37"/>
    <mergeCell ref="AW37:BD37"/>
    <mergeCell ref="BE37:BL37"/>
    <mergeCell ref="AE37:AJ37"/>
    <mergeCell ref="DB40:DI40"/>
    <mergeCell ref="DJ40:DR40"/>
    <mergeCell ref="DS40:DZ40"/>
    <mergeCell ref="EA40:EH40"/>
    <mergeCell ref="A38:D38"/>
    <mergeCell ref="E38:X38"/>
    <mergeCell ref="Y38:AD38"/>
    <mergeCell ref="AK38:AP38"/>
    <mergeCell ref="AQ38:AV38"/>
    <mergeCell ref="BE40:BL40"/>
    <mergeCell ref="BM40:BT40"/>
    <mergeCell ref="BU40:CC40"/>
    <mergeCell ref="CD40:CK40"/>
    <mergeCell ref="CL40:CS40"/>
    <mergeCell ref="CT40:DA40"/>
    <mergeCell ref="A40:D40"/>
    <mergeCell ref="E40:X40"/>
    <mergeCell ref="Y40:AD40"/>
    <mergeCell ref="AK40:AP40"/>
    <mergeCell ref="A39:GW39"/>
    <mergeCell ref="ER40:EY40"/>
    <mergeCell ref="EZ40:FH40"/>
    <mergeCell ref="FI40:FW40"/>
    <mergeCell ref="BU41:CC41"/>
    <mergeCell ref="CD41:CK41"/>
    <mergeCell ref="CL41:CS41"/>
    <mergeCell ref="CT41:DA41"/>
    <mergeCell ref="DB41:DI41"/>
    <mergeCell ref="DJ41:DR41"/>
    <mergeCell ref="GF42:GN42"/>
    <mergeCell ref="GO42:GW42"/>
    <mergeCell ref="A41:D41"/>
    <mergeCell ref="E41:X41"/>
    <mergeCell ref="Y41:AD41"/>
    <mergeCell ref="AK41:AP41"/>
    <mergeCell ref="AQ41:AV41"/>
    <mergeCell ref="AW41:BD41"/>
    <mergeCell ref="BE41:BL41"/>
    <mergeCell ref="BM41:BT41"/>
    <mergeCell ref="DS42:DZ42"/>
    <mergeCell ref="EA42:EH42"/>
    <mergeCell ref="EI42:EQ42"/>
    <mergeCell ref="ER42:EY42"/>
    <mergeCell ref="EZ42:FH42"/>
    <mergeCell ref="FI42:FW42"/>
    <mergeCell ref="BU42:CC42"/>
    <mergeCell ref="CD42:CK42"/>
    <mergeCell ref="CL42:CS42"/>
    <mergeCell ref="CT42:DA42"/>
    <mergeCell ref="DB42:DI42"/>
    <mergeCell ref="DJ42:DR42"/>
    <mergeCell ref="GF44:GN44"/>
    <mergeCell ref="GO44:GW44"/>
    <mergeCell ref="EI41:EQ41"/>
    <mergeCell ref="ER41:EY41"/>
    <mergeCell ref="EZ41:FH41"/>
    <mergeCell ref="FI41:FW41"/>
    <mergeCell ref="FX41:GE41"/>
    <mergeCell ref="GF41:GN41"/>
    <mergeCell ref="GO41:GW41"/>
    <mergeCell ref="FX42:GE42"/>
    <mergeCell ref="EA44:EH44"/>
    <mergeCell ref="EI44:EQ44"/>
    <mergeCell ref="ER44:EY44"/>
    <mergeCell ref="EZ44:FH44"/>
    <mergeCell ref="FI44:FW44"/>
    <mergeCell ref="FX44:GE44"/>
    <mergeCell ref="CD44:CK44"/>
    <mergeCell ref="CL44:CS44"/>
    <mergeCell ref="CT44:DA44"/>
    <mergeCell ref="DB44:DI44"/>
    <mergeCell ref="DJ44:DR44"/>
    <mergeCell ref="DS44:DZ44"/>
    <mergeCell ref="AK45:AP45"/>
    <mergeCell ref="AQ45:AV45"/>
    <mergeCell ref="FI45:FW45"/>
    <mergeCell ref="AQ49:AV49"/>
    <mergeCell ref="AW49:BD49"/>
    <mergeCell ref="BE49:BL49"/>
    <mergeCell ref="BM49:BT49"/>
    <mergeCell ref="CL46:CS46"/>
    <mergeCell ref="Y42:AD42"/>
    <mergeCell ref="AK42:AP42"/>
    <mergeCell ref="AQ42:AV42"/>
    <mergeCell ref="AW42:BD42"/>
    <mergeCell ref="BE42:BL42"/>
    <mergeCell ref="BM42:BT42"/>
    <mergeCell ref="EA46:EH46"/>
    <mergeCell ref="DJ45:DR45"/>
    <mergeCell ref="DS45:DZ45"/>
    <mergeCell ref="EA45:EH45"/>
    <mergeCell ref="EI45:EQ45"/>
    <mergeCell ref="EI46:EQ46"/>
    <mergeCell ref="CT46:DA46"/>
    <mergeCell ref="DB46:DI46"/>
    <mergeCell ref="DJ46:DR46"/>
    <mergeCell ref="DS46:DZ46"/>
    <mergeCell ref="AW50:BD50"/>
    <mergeCell ref="BE50:BL50"/>
    <mergeCell ref="ER52:EY52"/>
    <mergeCell ref="EZ52:FH52"/>
    <mergeCell ref="FI52:FW52"/>
    <mergeCell ref="FX52:GE52"/>
    <mergeCell ref="GF52:GN52"/>
    <mergeCell ref="A44:D44"/>
    <mergeCell ref="E44:X44"/>
    <mergeCell ref="Y44:AD44"/>
    <mergeCell ref="AK44:AP44"/>
    <mergeCell ref="AQ44:AV44"/>
    <mergeCell ref="AW44:BD44"/>
    <mergeCell ref="BE44:BL44"/>
    <mergeCell ref="BM44:BT44"/>
    <mergeCell ref="BU44:CC44"/>
    <mergeCell ref="DS49:DZ49"/>
    <mergeCell ref="EA49:EH49"/>
    <mergeCell ref="EI49:EQ49"/>
    <mergeCell ref="ER49:EY49"/>
    <mergeCell ref="EZ49:FH49"/>
    <mergeCell ref="FI49:FW49"/>
    <mergeCell ref="BU49:CC49"/>
    <mergeCell ref="DB45:DI45"/>
    <mergeCell ref="CD49:CK49"/>
    <mergeCell ref="CL49:CS49"/>
    <mergeCell ref="CT49:DA49"/>
    <mergeCell ref="DB49:DI49"/>
    <mergeCell ref="DJ49:DR49"/>
    <mergeCell ref="ER46:EY46"/>
    <mergeCell ref="EZ46:FH46"/>
    <mergeCell ref="FI46:FW46"/>
    <mergeCell ref="CD52:CK52"/>
    <mergeCell ref="CL52:CS52"/>
    <mergeCell ref="GO50:GW50"/>
    <mergeCell ref="GO49:GW49"/>
    <mergeCell ref="EI50:EQ50"/>
    <mergeCell ref="ER50:EY50"/>
    <mergeCell ref="EZ50:FH50"/>
    <mergeCell ref="FI50:FW50"/>
    <mergeCell ref="FX50:GE50"/>
    <mergeCell ref="GF50:GN50"/>
    <mergeCell ref="EA50:EH50"/>
    <mergeCell ref="CT52:DA52"/>
    <mergeCell ref="DB52:DI52"/>
    <mergeCell ref="DJ52:DR52"/>
    <mergeCell ref="DS52:DZ52"/>
    <mergeCell ref="A51:GW51"/>
    <mergeCell ref="A50:D50"/>
    <mergeCell ref="E50:X50"/>
    <mergeCell ref="Y50:AD50"/>
    <mergeCell ref="AE50:AJ50"/>
    <mergeCell ref="BM50:BT50"/>
    <mergeCell ref="BU50:CC50"/>
    <mergeCell ref="CD50:CK50"/>
    <mergeCell ref="AK50:AP50"/>
    <mergeCell ref="AQ50:AV50"/>
    <mergeCell ref="DJ50:DR50"/>
    <mergeCell ref="DS50:DZ50"/>
    <mergeCell ref="CL50:CS50"/>
    <mergeCell ref="CT50:DA50"/>
    <mergeCell ref="DB50:DI50"/>
    <mergeCell ref="GF49:GN49"/>
    <mergeCell ref="FX49:GE49"/>
    <mergeCell ref="BE53:BL53"/>
    <mergeCell ref="BM53:BT53"/>
    <mergeCell ref="BU53:CC53"/>
    <mergeCell ref="CD53:CK53"/>
    <mergeCell ref="CL53:CS53"/>
    <mergeCell ref="CT53:DA53"/>
    <mergeCell ref="A55:D55"/>
    <mergeCell ref="Y53:AD53"/>
    <mergeCell ref="AE53:AJ53"/>
    <mergeCell ref="AK53:AP53"/>
    <mergeCell ref="AQ53:AV53"/>
    <mergeCell ref="AW53:BD53"/>
    <mergeCell ref="A53:X53"/>
    <mergeCell ref="A54:GW54"/>
    <mergeCell ref="Y52:AD52"/>
    <mergeCell ref="AE52:AJ52"/>
    <mergeCell ref="AK52:AP52"/>
    <mergeCell ref="AQ52:AV52"/>
    <mergeCell ref="GO52:GW52"/>
    <mergeCell ref="EA52:EH52"/>
    <mergeCell ref="A52:D52"/>
    <mergeCell ref="E52:X52"/>
    <mergeCell ref="GF55:GN55"/>
    <mergeCell ref="DB53:DI53"/>
    <mergeCell ref="DJ53:DR53"/>
    <mergeCell ref="DS53:DZ53"/>
    <mergeCell ref="EA53:EH53"/>
    <mergeCell ref="EI52:EQ52"/>
    <mergeCell ref="AW52:BD52"/>
    <mergeCell ref="BE52:BL52"/>
    <mergeCell ref="BM52:BT52"/>
    <mergeCell ref="BU52:CC52"/>
    <mergeCell ref="FX56:GE56"/>
    <mergeCell ref="GF56:GN56"/>
    <mergeCell ref="GO56:GW56"/>
    <mergeCell ref="CT56:DA56"/>
    <mergeCell ref="DB56:DI56"/>
    <mergeCell ref="DJ56:DR56"/>
    <mergeCell ref="DS56:DZ56"/>
    <mergeCell ref="EA56:EH56"/>
    <mergeCell ref="EI56:EQ56"/>
    <mergeCell ref="AW56:BD56"/>
    <mergeCell ref="BE56:BL56"/>
    <mergeCell ref="BM56:BT56"/>
    <mergeCell ref="BU56:CC56"/>
    <mergeCell ref="CD56:CK56"/>
    <mergeCell ref="CL56:CS56"/>
    <mergeCell ref="E55:X55"/>
    <mergeCell ref="Y55:AD55"/>
    <mergeCell ref="AE55:AJ55"/>
    <mergeCell ref="AK55:AP55"/>
    <mergeCell ref="AQ55:AV55"/>
    <mergeCell ref="AW55:BD55"/>
    <mergeCell ref="CD55:CK55"/>
    <mergeCell ref="CL55:CS55"/>
    <mergeCell ref="CT55:DA55"/>
    <mergeCell ref="DJ57:DR57"/>
    <mergeCell ref="DS57:DZ57"/>
    <mergeCell ref="EA57:EH57"/>
    <mergeCell ref="GO55:GW55"/>
    <mergeCell ref="A56:D56"/>
    <mergeCell ref="E56:X56"/>
    <mergeCell ref="Y56:AD56"/>
    <mergeCell ref="AE56:AJ56"/>
    <mergeCell ref="AK56:AP56"/>
    <mergeCell ref="AQ56:AV56"/>
    <mergeCell ref="BM57:BT57"/>
    <mergeCell ref="BU57:CC57"/>
    <mergeCell ref="CD57:CK57"/>
    <mergeCell ref="CL57:CS57"/>
    <mergeCell ref="CT57:DA57"/>
    <mergeCell ref="DB57:DI57"/>
    <mergeCell ref="Y57:AD57"/>
    <mergeCell ref="AE57:AJ57"/>
    <mergeCell ref="AK57:AP57"/>
    <mergeCell ref="AQ57:AV57"/>
    <mergeCell ref="AW57:BD57"/>
    <mergeCell ref="BE57:BL57"/>
    <mergeCell ref="EI57:EQ57"/>
    <mergeCell ref="ER57:EY57"/>
    <mergeCell ref="EZ57:FH57"/>
    <mergeCell ref="FI57:FW57"/>
    <mergeCell ref="FX57:GE57"/>
    <mergeCell ref="GF57:GN57"/>
    <mergeCell ref="GO57:GW57"/>
    <mergeCell ref="ER56:EY56"/>
    <mergeCell ref="EZ56:FH56"/>
    <mergeCell ref="FI56:FW56"/>
    <mergeCell ref="A33:GW33"/>
    <mergeCell ref="A36:GW36"/>
    <mergeCell ref="A42:X42"/>
    <mergeCell ref="A43:GW43"/>
    <mergeCell ref="A46:X46"/>
    <mergeCell ref="A47:GW47"/>
    <mergeCell ref="ER45:EY45"/>
    <mergeCell ref="EZ45:FH45"/>
    <mergeCell ref="BU46:CC46"/>
    <mergeCell ref="CD46:CK46"/>
    <mergeCell ref="FX64:GE64"/>
    <mergeCell ref="GF64:GN64"/>
    <mergeCell ref="GO64:GW64"/>
    <mergeCell ref="A63:D63"/>
    <mergeCell ref="E63:X63"/>
    <mergeCell ref="Y63:AD63"/>
    <mergeCell ref="DB64:DI64"/>
    <mergeCell ref="DJ64:DR64"/>
    <mergeCell ref="DS64:DZ64"/>
    <mergeCell ref="EA64:EH64"/>
    <mergeCell ref="EI64:EQ64"/>
    <mergeCell ref="ER64:EY64"/>
    <mergeCell ref="BE64:BL64"/>
    <mergeCell ref="BM64:BT64"/>
    <mergeCell ref="BU64:CC64"/>
    <mergeCell ref="CD64:CK64"/>
    <mergeCell ref="CL64:CS64"/>
    <mergeCell ref="CT64:DA64"/>
    <mergeCell ref="FX63:GE63"/>
    <mergeCell ref="GF63:GN63"/>
    <mergeCell ref="GO63:GW63"/>
    <mergeCell ref="A64:D64"/>
    <mergeCell ref="DS63:DZ63"/>
    <mergeCell ref="EA63:EH63"/>
    <mergeCell ref="EI65:EQ65"/>
    <mergeCell ref="EZ63:FH63"/>
    <mergeCell ref="FI63:FW63"/>
    <mergeCell ref="EZ64:FH64"/>
    <mergeCell ref="FI64:FW64"/>
    <mergeCell ref="BM63:BT63"/>
    <mergeCell ref="BU63:CC63"/>
    <mergeCell ref="CD63:CK63"/>
    <mergeCell ref="CL63:CS63"/>
    <mergeCell ref="CT63:DA63"/>
    <mergeCell ref="DB63:DI63"/>
    <mergeCell ref="DJ65:DR65"/>
    <mergeCell ref="DS65:DZ65"/>
    <mergeCell ref="EA65:EH65"/>
    <mergeCell ref="EI63:EQ63"/>
    <mergeCell ref="ER63:EY63"/>
    <mergeCell ref="CD65:CK65"/>
    <mergeCell ref="CL65:CS65"/>
    <mergeCell ref="CT65:DA65"/>
    <mergeCell ref="DB65:DI65"/>
    <mergeCell ref="EI68:EQ68"/>
    <mergeCell ref="ER68:EY68"/>
    <mergeCell ref="EZ68:FH68"/>
    <mergeCell ref="FI68:FW68"/>
    <mergeCell ref="Y65:AD65"/>
    <mergeCell ref="AE65:AJ65"/>
    <mergeCell ref="AK65:AP65"/>
    <mergeCell ref="AQ65:AV65"/>
    <mergeCell ref="AW65:BD65"/>
    <mergeCell ref="BE65:BL65"/>
    <mergeCell ref="CL68:CS68"/>
    <mergeCell ref="CT68:DA68"/>
    <mergeCell ref="DB68:DI68"/>
    <mergeCell ref="DJ68:DR68"/>
    <mergeCell ref="DS68:DZ68"/>
    <mergeCell ref="EA68:EH68"/>
    <mergeCell ref="AQ68:AV68"/>
    <mergeCell ref="AW68:BD68"/>
    <mergeCell ref="BE68:BL68"/>
    <mergeCell ref="BM68:BT68"/>
    <mergeCell ref="BU68:CC68"/>
    <mergeCell ref="A67:GW67"/>
    <mergeCell ref="FX68:GE68"/>
    <mergeCell ref="GF68:GN68"/>
    <mergeCell ref="GO68:GW68"/>
    <mergeCell ref="A69:D69"/>
    <mergeCell ref="E69:X69"/>
    <mergeCell ref="Y69:AD69"/>
    <mergeCell ref="AE69:AJ69"/>
    <mergeCell ref="AK69:AP69"/>
    <mergeCell ref="AQ69:AV69"/>
    <mergeCell ref="AW69:BD69"/>
    <mergeCell ref="BE69:BL69"/>
    <mergeCell ref="CD68:CK68"/>
    <mergeCell ref="A57:X57"/>
    <mergeCell ref="A58:GW58"/>
    <mergeCell ref="A62:GW62"/>
    <mergeCell ref="A65:X65"/>
    <mergeCell ref="A66:GW66"/>
    <mergeCell ref="A68:D68"/>
    <mergeCell ref="E68:X68"/>
    <mergeCell ref="Y68:AD68"/>
    <mergeCell ref="AE68:AJ68"/>
    <mergeCell ref="AK68:AP68"/>
    <mergeCell ref="ER65:EY65"/>
    <mergeCell ref="EZ65:FH65"/>
    <mergeCell ref="FI65:FW65"/>
    <mergeCell ref="FX65:GE65"/>
    <mergeCell ref="GF65:GN65"/>
    <mergeCell ref="GO65:GW65"/>
    <mergeCell ref="AE63:AJ63"/>
    <mergeCell ref="AK63:AP63"/>
    <mergeCell ref="AQ63:AV63"/>
    <mergeCell ref="AW63:BD63"/>
    <mergeCell ref="BE63:BL63"/>
    <mergeCell ref="BM65:BT65"/>
    <mergeCell ref="BU65:CC65"/>
    <mergeCell ref="DJ69:DR69"/>
    <mergeCell ref="DS69:DZ69"/>
    <mergeCell ref="EA69:EH69"/>
    <mergeCell ref="EI69:EQ69"/>
    <mergeCell ref="BE71:BL71"/>
    <mergeCell ref="BM71:BT71"/>
    <mergeCell ref="BU71:CC71"/>
    <mergeCell ref="CD71:CK71"/>
    <mergeCell ref="CL71:CS71"/>
    <mergeCell ref="CT71:DA71"/>
    <mergeCell ref="GO70:GW70"/>
    <mergeCell ref="ER71:EY71"/>
    <mergeCell ref="EZ71:FH71"/>
    <mergeCell ref="FI71:FW71"/>
    <mergeCell ref="ER69:EY69"/>
    <mergeCell ref="EZ69:FH69"/>
    <mergeCell ref="FI69:FW69"/>
    <mergeCell ref="FX69:GE69"/>
    <mergeCell ref="GF69:GN69"/>
    <mergeCell ref="GO69:GW69"/>
    <mergeCell ref="BM69:BT69"/>
    <mergeCell ref="BU69:CC69"/>
    <mergeCell ref="CD69:CK69"/>
    <mergeCell ref="CL69:CS69"/>
    <mergeCell ref="CT69:DA69"/>
    <mergeCell ref="DB69:DI69"/>
    <mergeCell ref="A73:CQ73"/>
    <mergeCell ref="A71:X71"/>
    <mergeCell ref="Y71:AD71"/>
    <mergeCell ref="AE71:AJ71"/>
    <mergeCell ref="AK71:AP71"/>
    <mergeCell ref="AQ71:AV71"/>
    <mergeCell ref="AW71:BD71"/>
    <mergeCell ref="EI70:EQ70"/>
    <mergeCell ref="ER70:EY70"/>
    <mergeCell ref="EZ70:FH70"/>
    <mergeCell ref="FI70:FW70"/>
    <mergeCell ref="FX70:GE70"/>
    <mergeCell ref="GF70:GN70"/>
    <mergeCell ref="FX71:GE71"/>
    <mergeCell ref="GF71:GN71"/>
    <mergeCell ref="GO71:GW71"/>
    <mergeCell ref="AG74:CQ74"/>
    <mergeCell ref="CT70:DA70"/>
    <mergeCell ref="DB70:DI70"/>
    <mergeCell ref="DJ70:DR70"/>
    <mergeCell ref="DS70:DZ70"/>
    <mergeCell ref="EA70:EH70"/>
    <mergeCell ref="DB71:DI71"/>
    <mergeCell ref="DJ71:DR71"/>
    <mergeCell ref="DS71:DZ71"/>
    <mergeCell ref="EA71:EH71"/>
    <mergeCell ref="EI71:EQ71"/>
    <mergeCell ref="A70:X70"/>
    <mergeCell ref="Y70:AD70"/>
    <mergeCell ref="AE70:AJ70"/>
    <mergeCell ref="AK70:AP70"/>
    <mergeCell ref="AQ70:AV70"/>
  </mergeCells>
  <printOptions horizontalCentered="1"/>
  <pageMargins left="0.59055118110236227" right="0.39370078740157483" top="0.78740157480314965" bottom="0.39370078740157483" header="0.27559055118110237" footer="0.27559055118110237"/>
  <pageSetup paperSize="9" scale="6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  <pageSetUpPr fitToPage="1"/>
  </sheetPr>
  <dimension ref="A1:CU37"/>
  <sheetViews>
    <sheetView topLeftCell="A6" zoomScaleNormal="100" workbookViewId="0">
      <selection sqref="A1:GW74"/>
    </sheetView>
  </sheetViews>
  <sheetFormatPr defaultColWidth="1.42578125" defaultRowHeight="15.75" x14ac:dyDescent="0.25"/>
  <cols>
    <col min="1" max="62" width="1.42578125" style="13"/>
    <col min="63" max="63" width="5.42578125" style="13" customWidth="1"/>
    <col min="64" max="70" width="1.42578125" style="13"/>
    <col min="71" max="71" width="5" style="13" customWidth="1"/>
    <col min="72" max="16384" width="1.42578125" style="13"/>
  </cols>
  <sheetData>
    <row r="1" spans="1:99" s="6" customFormat="1" ht="11.25" x14ac:dyDescent="0.2">
      <c r="CU1" s="12" t="s">
        <v>0</v>
      </c>
    </row>
    <row r="2" spans="1:99" s="6" customFormat="1" ht="11.25" x14ac:dyDescent="0.2">
      <c r="CU2" s="12" t="s">
        <v>95</v>
      </c>
    </row>
    <row r="3" spans="1:99" s="6" customFormat="1" ht="11.25" x14ac:dyDescent="0.2">
      <c r="CU3" s="12" t="s">
        <v>96</v>
      </c>
    </row>
    <row r="4" spans="1:99" s="6" customFormat="1" ht="11.25" x14ac:dyDescent="0.2">
      <c r="CU4" s="12" t="s">
        <v>1</v>
      </c>
    </row>
    <row r="5" spans="1:99" ht="10.5" customHeight="1" x14ac:dyDescent="0.25"/>
    <row r="6" spans="1:99" s="1" customFormat="1" ht="12.75" x14ac:dyDescent="0.2">
      <c r="CU6" s="14" t="s">
        <v>427</v>
      </c>
    </row>
    <row r="7" spans="1:99" s="1" customFormat="1" ht="3" customHeight="1" x14ac:dyDescent="0.2">
      <c r="CU7" s="14"/>
    </row>
    <row r="8" spans="1:99" x14ac:dyDescent="0.25">
      <c r="A8" s="46" t="s">
        <v>428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</row>
    <row r="9" spans="1:99" x14ac:dyDescent="0.25">
      <c r="A9" s="46" t="s">
        <v>429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</row>
    <row r="10" spans="1:99" x14ac:dyDescent="0.25">
      <c r="M10" s="313" t="s">
        <v>230</v>
      </c>
      <c r="N10" s="313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3"/>
      <c r="AA10" s="313"/>
      <c r="AB10" s="313"/>
      <c r="AC10" s="313"/>
      <c r="AD10" s="313"/>
      <c r="AE10" s="313"/>
      <c r="AF10" s="313"/>
      <c r="AG10" s="313"/>
      <c r="AH10" s="313"/>
      <c r="AI10" s="313"/>
      <c r="AJ10" s="313"/>
      <c r="AK10" s="313"/>
      <c r="AL10" s="313"/>
      <c r="AM10" s="313"/>
      <c r="AN10" s="313"/>
      <c r="AO10" s="313"/>
      <c r="AP10" s="313"/>
      <c r="AQ10" s="313"/>
      <c r="AR10" s="313"/>
      <c r="AS10" s="313"/>
      <c r="AT10" s="313"/>
      <c r="AU10" s="313"/>
      <c r="AV10" s="313"/>
      <c r="AW10" s="313"/>
      <c r="AX10" s="313"/>
      <c r="AY10" s="313"/>
      <c r="AZ10" s="313"/>
      <c r="BA10" s="313"/>
      <c r="BB10" s="313"/>
      <c r="BC10" s="313"/>
      <c r="BD10" s="313"/>
      <c r="BE10" s="313"/>
      <c r="BF10" s="313"/>
      <c r="BG10" s="313"/>
      <c r="BH10" s="313"/>
      <c r="BI10" s="313"/>
      <c r="BJ10" s="313"/>
      <c r="BK10" s="313"/>
      <c r="BL10" s="313"/>
      <c r="BM10" s="313"/>
      <c r="BN10" s="313"/>
      <c r="BO10" s="313"/>
      <c r="BP10" s="313"/>
      <c r="BQ10" s="313"/>
      <c r="BR10" s="313"/>
      <c r="BS10" s="313"/>
      <c r="BT10" s="313"/>
      <c r="BU10" s="313"/>
      <c r="BV10" s="313"/>
      <c r="BW10" s="313"/>
      <c r="BX10" s="313"/>
      <c r="BY10" s="313"/>
      <c r="BZ10" s="313"/>
      <c r="CA10" s="313"/>
      <c r="CB10" s="313"/>
      <c r="CC10" s="313"/>
      <c r="CD10" s="313"/>
      <c r="CE10" s="313"/>
      <c r="CF10" s="313"/>
      <c r="CG10" s="313"/>
      <c r="CH10" s="313"/>
      <c r="CI10" s="313"/>
    </row>
    <row r="11" spans="1:99" s="2" customFormat="1" ht="10.5" x14ac:dyDescent="0.2">
      <c r="M11" s="48" t="s">
        <v>91</v>
      </c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</row>
    <row r="12" spans="1:99" ht="19.5" customHeight="1" x14ac:dyDescent="0.25">
      <c r="AR12" s="31"/>
      <c r="AS12" s="31"/>
      <c r="AT12" s="31"/>
      <c r="AU12" s="31" t="s">
        <v>500</v>
      </c>
      <c r="AV12" s="31"/>
      <c r="AW12" s="31"/>
      <c r="AX12" s="31"/>
    </row>
    <row r="13" spans="1:99" s="1" customFormat="1" ht="12.75" x14ac:dyDescent="0.2">
      <c r="A13" s="34" t="s">
        <v>131</v>
      </c>
      <c r="B13" s="35"/>
      <c r="C13" s="35"/>
      <c r="D13" s="35"/>
      <c r="E13" s="34" t="s">
        <v>430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6"/>
      <c r="AD13" s="314" t="s">
        <v>133</v>
      </c>
      <c r="AE13" s="314"/>
      <c r="AF13" s="314"/>
      <c r="AG13" s="314"/>
      <c r="AH13" s="314"/>
      <c r="AI13" s="314"/>
      <c r="AJ13" s="314"/>
      <c r="AK13" s="314"/>
      <c r="AL13" s="314"/>
      <c r="AM13" s="314"/>
      <c r="AN13" s="314"/>
      <c r="AO13" s="314"/>
      <c r="AP13" s="314"/>
      <c r="AQ13" s="314"/>
      <c r="AR13" s="314"/>
      <c r="AS13" s="314"/>
      <c r="AT13" s="314"/>
      <c r="AU13" s="314"/>
      <c r="AV13" s="314"/>
      <c r="AW13" s="314"/>
      <c r="AX13" s="314"/>
      <c r="AY13" s="314"/>
      <c r="AZ13" s="314"/>
      <c r="BA13" s="314"/>
      <c r="BB13" s="314"/>
      <c r="BC13" s="314"/>
      <c r="BD13" s="314"/>
      <c r="BE13" s="314"/>
      <c r="BF13" s="314" t="s">
        <v>134</v>
      </c>
      <c r="BG13" s="314"/>
      <c r="BH13" s="314"/>
      <c r="BI13" s="314"/>
      <c r="BJ13" s="314"/>
      <c r="BK13" s="314"/>
      <c r="BL13" s="314"/>
      <c r="BM13" s="314"/>
      <c r="BN13" s="314"/>
      <c r="BO13" s="314"/>
      <c r="BP13" s="314"/>
      <c r="BQ13" s="314"/>
      <c r="BR13" s="314"/>
      <c r="BS13" s="314"/>
      <c r="BT13" s="314"/>
      <c r="BU13" s="314"/>
      <c r="BV13" s="314"/>
      <c r="BW13" s="314"/>
      <c r="BX13" s="314"/>
      <c r="BY13" s="314"/>
      <c r="BZ13" s="314"/>
      <c r="CA13" s="314"/>
      <c r="CB13" s="314"/>
      <c r="CC13" s="314"/>
      <c r="CD13" s="314"/>
      <c r="CE13" s="314"/>
      <c r="CF13" s="314"/>
      <c r="CG13" s="314"/>
      <c r="CH13" s="314"/>
      <c r="CI13" s="314"/>
      <c r="CJ13" s="314"/>
      <c r="CK13" s="314"/>
      <c r="CL13" s="314"/>
      <c r="CM13" s="314"/>
      <c r="CN13" s="314"/>
      <c r="CO13" s="314"/>
      <c r="CP13" s="314"/>
      <c r="CQ13" s="314"/>
      <c r="CR13" s="314"/>
      <c r="CS13" s="314"/>
      <c r="CT13" s="314"/>
      <c r="CU13" s="314"/>
    </row>
    <row r="14" spans="1:99" s="1" customFormat="1" ht="12.75" x14ac:dyDescent="0.2">
      <c r="A14" s="52" t="s">
        <v>135</v>
      </c>
      <c r="B14" s="53"/>
      <c r="C14" s="53"/>
      <c r="D14" s="53"/>
      <c r="E14" s="52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4"/>
      <c r="AD14" s="34" t="s">
        <v>431</v>
      </c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6"/>
      <c r="AR14" s="34" t="s">
        <v>431</v>
      </c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6"/>
      <c r="BF14" s="34" t="s">
        <v>432</v>
      </c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4" t="s">
        <v>433</v>
      </c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6"/>
      <c r="CH14" s="35" t="s">
        <v>434</v>
      </c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6"/>
    </row>
    <row r="15" spans="1:99" s="1" customFormat="1" ht="12.75" x14ac:dyDescent="0.2">
      <c r="A15" s="52"/>
      <c r="B15" s="53"/>
      <c r="C15" s="53"/>
      <c r="D15" s="53"/>
      <c r="E15" s="5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4"/>
      <c r="AD15" s="52" t="s">
        <v>435</v>
      </c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4"/>
      <c r="AR15" s="52" t="s">
        <v>435</v>
      </c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4"/>
      <c r="BF15" s="52" t="s">
        <v>436</v>
      </c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2" t="s">
        <v>437</v>
      </c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4"/>
      <c r="CH15" s="53" t="s">
        <v>438</v>
      </c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4"/>
    </row>
    <row r="16" spans="1:99" s="1" customFormat="1" ht="12.75" x14ac:dyDescent="0.2">
      <c r="A16" s="52"/>
      <c r="B16" s="53"/>
      <c r="C16" s="53"/>
      <c r="D16" s="53"/>
      <c r="E16" s="52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4"/>
      <c r="AD16" s="52" t="s">
        <v>439</v>
      </c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4"/>
      <c r="AR16" s="52" t="s">
        <v>439</v>
      </c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4"/>
      <c r="BF16" s="52" t="s">
        <v>440</v>
      </c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2" t="s">
        <v>441</v>
      </c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4"/>
      <c r="CH16" s="53" t="s">
        <v>442</v>
      </c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4"/>
    </row>
    <row r="17" spans="1:99" s="1" customFormat="1" ht="12.75" x14ac:dyDescent="0.2">
      <c r="A17" s="52"/>
      <c r="B17" s="53"/>
      <c r="C17" s="53"/>
      <c r="D17" s="53"/>
      <c r="E17" s="52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4"/>
      <c r="AD17" s="52" t="s">
        <v>443</v>
      </c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4"/>
      <c r="AR17" s="52" t="s">
        <v>444</v>
      </c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4"/>
      <c r="BF17" s="52" t="s">
        <v>445</v>
      </c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2" t="s">
        <v>446</v>
      </c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4"/>
      <c r="CH17" s="53" t="s">
        <v>447</v>
      </c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4"/>
    </row>
    <row r="18" spans="1:99" s="1" customFormat="1" ht="12.75" x14ac:dyDescent="0.2">
      <c r="A18" s="52"/>
      <c r="B18" s="53"/>
      <c r="C18" s="53"/>
      <c r="D18" s="53"/>
      <c r="E18" s="52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4"/>
      <c r="AD18" s="52" t="s">
        <v>448</v>
      </c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4"/>
      <c r="AR18" s="52" t="s">
        <v>449</v>
      </c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4"/>
      <c r="BF18" s="52" t="s">
        <v>450</v>
      </c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2" t="s">
        <v>451</v>
      </c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4"/>
      <c r="CH18" s="53" t="s">
        <v>452</v>
      </c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4"/>
    </row>
    <row r="19" spans="1:99" s="1" customFormat="1" ht="12.75" x14ac:dyDescent="0.2">
      <c r="A19" s="52"/>
      <c r="B19" s="53"/>
      <c r="C19" s="53"/>
      <c r="D19" s="53"/>
      <c r="E19" s="52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4"/>
      <c r="AD19" s="52" t="s">
        <v>453</v>
      </c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4"/>
      <c r="AR19" s="52" t="s">
        <v>454</v>
      </c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4"/>
      <c r="BF19" s="52" t="s">
        <v>455</v>
      </c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2" t="s">
        <v>456</v>
      </c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4"/>
      <c r="CH19" s="53" t="s">
        <v>457</v>
      </c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4"/>
    </row>
    <row r="20" spans="1:99" s="1" customFormat="1" ht="12.75" x14ac:dyDescent="0.2">
      <c r="A20" s="52"/>
      <c r="B20" s="53"/>
      <c r="C20" s="53"/>
      <c r="D20" s="53"/>
      <c r="E20" s="52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4"/>
      <c r="AD20" s="52" t="s">
        <v>158</v>
      </c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4"/>
      <c r="AR20" s="52" t="s">
        <v>458</v>
      </c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4"/>
      <c r="BF20" s="52" t="s">
        <v>459</v>
      </c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2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4"/>
      <c r="CH20" s="53" t="s">
        <v>460</v>
      </c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4"/>
    </row>
    <row r="21" spans="1:99" s="1" customFormat="1" ht="12.75" x14ac:dyDescent="0.2">
      <c r="A21" s="52"/>
      <c r="B21" s="53"/>
      <c r="C21" s="53"/>
      <c r="D21" s="53"/>
      <c r="E21" s="52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4"/>
      <c r="AD21" s="52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4"/>
      <c r="AR21" s="52" t="s">
        <v>461</v>
      </c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4"/>
      <c r="BF21" s="52" t="s">
        <v>462</v>
      </c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2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4"/>
      <c r="CH21" s="53" t="s">
        <v>463</v>
      </c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4"/>
    </row>
    <row r="22" spans="1:99" s="1" customFormat="1" ht="12.75" x14ac:dyDescent="0.2">
      <c r="A22" s="52"/>
      <c r="B22" s="53"/>
      <c r="C22" s="53"/>
      <c r="D22" s="53"/>
      <c r="E22" s="52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4"/>
      <c r="AD22" s="52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4"/>
      <c r="AR22" s="52" t="s">
        <v>464</v>
      </c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4"/>
      <c r="BF22" s="52" t="s">
        <v>465</v>
      </c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2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4"/>
      <c r="CH22" s="53" t="s">
        <v>466</v>
      </c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4"/>
    </row>
    <row r="23" spans="1:99" s="1" customFormat="1" ht="12.75" x14ac:dyDescent="0.2">
      <c r="A23" s="52"/>
      <c r="B23" s="53"/>
      <c r="C23" s="53"/>
      <c r="D23" s="53"/>
      <c r="E23" s="52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4"/>
      <c r="AD23" s="52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4"/>
      <c r="AR23" s="52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4"/>
      <c r="BF23" s="52" t="s">
        <v>467</v>
      </c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2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4"/>
      <c r="CH23" s="53" t="s">
        <v>468</v>
      </c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4"/>
    </row>
    <row r="24" spans="1:99" s="1" customFormat="1" ht="12.75" x14ac:dyDescent="0.2">
      <c r="A24" s="52"/>
      <c r="B24" s="53"/>
      <c r="C24" s="53"/>
      <c r="D24" s="53"/>
      <c r="E24" s="52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4"/>
      <c r="AD24" s="52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4"/>
      <c r="AR24" s="52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4"/>
      <c r="BF24" s="52" t="s">
        <v>469</v>
      </c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2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4"/>
      <c r="CH24" s="53" t="s">
        <v>470</v>
      </c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4"/>
    </row>
    <row r="25" spans="1:99" s="1" customFormat="1" ht="12.75" x14ac:dyDescent="0.2">
      <c r="A25" s="52"/>
      <c r="B25" s="53"/>
      <c r="C25" s="53"/>
      <c r="D25" s="53"/>
      <c r="E25" s="52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4"/>
      <c r="AD25" s="52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4"/>
      <c r="AR25" s="52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4"/>
      <c r="BF25" s="52" t="s">
        <v>471</v>
      </c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2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4"/>
      <c r="CH25" s="53" t="s">
        <v>472</v>
      </c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4"/>
    </row>
    <row r="26" spans="1:99" s="1" customFormat="1" ht="12.75" x14ac:dyDescent="0.2">
      <c r="A26" s="52"/>
      <c r="B26" s="53"/>
      <c r="C26" s="53"/>
      <c r="D26" s="53"/>
      <c r="E26" s="52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4"/>
      <c r="AD26" s="52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4"/>
      <c r="AR26" s="52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4"/>
      <c r="BF26" s="43" t="s">
        <v>338</v>
      </c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3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5"/>
      <c r="CH26" s="44" t="s">
        <v>473</v>
      </c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5"/>
    </row>
    <row r="27" spans="1:99" s="1" customFormat="1" ht="12.75" x14ac:dyDescent="0.2">
      <c r="A27" s="43"/>
      <c r="B27" s="44"/>
      <c r="C27" s="44"/>
      <c r="D27" s="44"/>
      <c r="E27" s="43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5"/>
      <c r="AD27" s="314" t="s">
        <v>415</v>
      </c>
      <c r="AE27" s="314"/>
      <c r="AF27" s="314"/>
      <c r="AG27" s="314"/>
      <c r="AH27" s="314"/>
      <c r="AI27" s="314"/>
      <c r="AJ27" s="314"/>
      <c r="AK27" s="314" t="s">
        <v>414</v>
      </c>
      <c r="AL27" s="314"/>
      <c r="AM27" s="314"/>
      <c r="AN27" s="314"/>
      <c r="AO27" s="314"/>
      <c r="AP27" s="314"/>
      <c r="AQ27" s="314"/>
      <c r="AR27" s="314" t="s">
        <v>415</v>
      </c>
      <c r="AS27" s="314"/>
      <c r="AT27" s="314"/>
      <c r="AU27" s="314"/>
      <c r="AV27" s="314"/>
      <c r="AW27" s="314"/>
      <c r="AX27" s="314"/>
      <c r="AY27" s="314" t="s">
        <v>414</v>
      </c>
      <c r="AZ27" s="314"/>
      <c r="BA27" s="314"/>
      <c r="BB27" s="314"/>
      <c r="BC27" s="314"/>
      <c r="BD27" s="314"/>
      <c r="BE27" s="314"/>
      <c r="BF27" s="314" t="s">
        <v>415</v>
      </c>
      <c r="BG27" s="314"/>
      <c r="BH27" s="314"/>
      <c r="BI27" s="314"/>
      <c r="BJ27" s="314"/>
      <c r="BK27" s="314"/>
      <c r="BL27" s="314"/>
      <c r="BM27" s="314" t="s">
        <v>414</v>
      </c>
      <c r="BN27" s="314"/>
      <c r="BO27" s="314"/>
      <c r="BP27" s="314"/>
      <c r="BQ27" s="314"/>
      <c r="BR27" s="314"/>
      <c r="BS27" s="314"/>
      <c r="BT27" s="314" t="s">
        <v>415</v>
      </c>
      <c r="BU27" s="314"/>
      <c r="BV27" s="314"/>
      <c r="BW27" s="314"/>
      <c r="BX27" s="314"/>
      <c r="BY27" s="314"/>
      <c r="BZ27" s="314"/>
      <c r="CA27" s="314" t="s">
        <v>414</v>
      </c>
      <c r="CB27" s="314"/>
      <c r="CC27" s="314"/>
      <c r="CD27" s="314"/>
      <c r="CE27" s="314"/>
      <c r="CF27" s="314"/>
      <c r="CG27" s="314"/>
      <c r="CH27" s="314" t="s">
        <v>415</v>
      </c>
      <c r="CI27" s="314"/>
      <c r="CJ27" s="314"/>
      <c r="CK27" s="314"/>
      <c r="CL27" s="314"/>
      <c r="CM27" s="314"/>
      <c r="CN27" s="314"/>
      <c r="CO27" s="314" t="s">
        <v>414</v>
      </c>
      <c r="CP27" s="314"/>
      <c r="CQ27" s="314"/>
      <c r="CR27" s="314"/>
      <c r="CS27" s="314"/>
      <c r="CT27" s="314"/>
      <c r="CU27" s="314"/>
    </row>
    <row r="28" spans="1:99" s="1" customFormat="1" ht="12.75" x14ac:dyDescent="0.2">
      <c r="A28" s="314">
        <v>1</v>
      </c>
      <c r="B28" s="314"/>
      <c r="C28" s="314"/>
      <c r="D28" s="314"/>
      <c r="E28" s="314">
        <v>2</v>
      </c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>
        <v>3</v>
      </c>
      <c r="AE28" s="314"/>
      <c r="AF28" s="314"/>
      <c r="AG28" s="314"/>
      <c r="AH28" s="314"/>
      <c r="AI28" s="314"/>
      <c r="AJ28" s="314"/>
      <c r="AK28" s="314">
        <v>4</v>
      </c>
      <c r="AL28" s="314"/>
      <c r="AM28" s="314"/>
      <c r="AN28" s="314"/>
      <c r="AO28" s="314"/>
      <c r="AP28" s="314"/>
      <c r="AQ28" s="314"/>
      <c r="AR28" s="314">
        <v>5</v>
      </c>
      <c r="AS28" s="314"/>
      <c r="AT28" s="314"/>
      <c r="AU28" s="314"/>
      <c r="AV28" s="314"/>
      <c r="AW28" s="314"/>
      <c r="AX28" s="314"/>
      <c r="AY28" s="314">
        <v>6</v>
      </c>
      <c r="AZ28" s="314"/>
      <c r="BA28" s="314"/>
      <c r="BB28" s="314"/>
      <c r="BC28" s="314"/>
      <c r="BD28" s="314"/>
      <c r="BE28" s="314"/>
      <c r="BF28" s="314">
        <v>7</v>
      </c>
      <c r="BG28" s="314"/>
      <c r="BH28" s="314"/>
      <c r="BI28" s="314"/>
      <c r="BJ28" s="314"/>
      <c r="BK28" s="314"/>
      <c r="BL28" s="314"/>
      <c r="BM28" s="314">
        <v>8</v>
      </c>
      <c r="BN28" s="314"/>
      <c r="BO28" s="314"/>
      <c r="BP28" s="314"/>
      <c r="BQ28" s="314"/>
      <c r="BR28" s="314"/>
      <c r="BS28" s="314"/>
      <c r="BT28" s="314">
        <v>9</v>
      </c>
      <c r="BU28" s="314"/>
      <c r="BV28" s="314"/>
      <c r="BW28" s="314"/>
      <c r="BX28" s="314"/>
      <c r="BY28" s="314"/>
      <c r="BZ28" s="314"/>
      <c r="CA28" s="314">
        <v>10</v>
      </c>
      <c r="CB28" s="314"/>
      <c r="CC28" s="314"/>
      <c r="CD28" s="314"/>
      <c r="CE28" s="314"/>
      <c r="CF28" s="314"/>
      <c r="CG28" s="314"/>
      <c r="CH28" s="314">
        <v>11</v>
      </c>
      <c r="CI28" s="314"/>
      <c r="CJ28" s="314"/>
      <c r="CK28" s="314"/>
      <c r="CL28" s="314"/>
      <c r="CM28" s="314"/>
      <c r="CN28" s="314"/>
      <c r="CO28" s="314">
        <v>12</v>
      </c>
      <c r="CP28" s="314"/>
      <c r="CQ28" s="314"/>
      <c r="CR28" s="314"/>
      <c r="CS28" s="314"/>
      <c r="CT28" s="314"/>
      <c r="CU28" s="314"/>
    </row>
    <row r="29" spans="1:99" s="1" customFormat="1" ht="25.5" customHeight="1" x14ac:dyDescent="0.2">
      <c r="A29" s="210">
        <v>1</v>
      </c>
      <c r="B29" s="210"/>
      <c r="C29" s="210"/>
      <c r="D29" s="210"/>
      <c r="E29" s="210" t="s">
        <v>479</v>
      </c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59" t="s">
        <v>480</v>
      </c>
      <c r="AE29" s="259"/>
      <c r="AF29" s="259"/>
      <c r="AG29" s="259"/>
      <c r="AH29" s="259"/>
      <c r="AI29" s="259"/>
      <c r="AJ29" s="259"/>
      <c r="AK29" s="259" t="s">
        <v>481</v>
      </c>
      <c r="AL29" s="259"/>
      <c r="AM29" s="259"/>
      <c r="AN29" s="259"/>
      <c r="AO29" s="259"/>
      <c r="AP29" s="259"/>
      <c r="AQ29" s="259"/>
      <c r="AR29" s="259"/>
      <c r="AS29" s="259"/>
      <c r="AT29" s="259"/>
      <c r="AU29" s="259"/>
      <c r="AV29" s="259"/>
      <c r="AW29" s="259"/>
      <c r="AX29" s="259"/>
      <c r="AY29" s="259"/>
      <c r="AZ29" s="259"/>
      <c r="BA29" s="259"/>
      <c r="BB29" s="259"/>
      <c r="BC29" s="259"/>
      <c r="BD29" s="259"/>
      <c r="BE29" s="259"/>
      <c r="BF29" s="259" t="s">
        <v>485</v>
      </c>
      <c r="BG29" s="259"/>
      <c r="BH29" s="259"/>
      <c r="BI29" s="259"/>
      <c r="BJ29" s="259"/>
      <c r="BK29" s="259"/>
      <c r="BL29" s="259"/>
      <c r="BM29" s="259" t="s">
        <v>484</v>
      </c>
      <c r="BN29" s="259"/>
      <c r="BO29" s="259"/>
      <c r="BP29" s="259"/>
      <c r="BQ29" s="259"/>
      <c r="BR29" s="259"/>
      <c r="BS29" s="259"/>
      <c r="BT29" s="259" t="s">
        <v>486</v>
      </c>
      <c r="BU29" s="259"/>
      <c r="BV29" s="259"/>
      <c r="BW29" s="259"/>
      <c r="BX29" s="259"/>
      <c r="BY29" s="259"/>
      <c r="BZ29" s="259"/>
      <c r="CA29" s="259" t="s">
        <v>487</v>
      </c>
      <c r="CB29" s="259"/>
      <c r="CC29" s="259"/>
      <c r="CD29" s="259"/>
      <c r="CE29" s="259"/>
      <c r="CF29" s="259"/>
      <c r="CG29" s="259"/>
      <c r="CH29" s="259" t="s">
        <v>488</v>
      </c>
      <c r="CI29" s="259"/>
      <c r="CJ29" s="259"/>
      <c r="CK29" s="259"/>
      <c r="CL29" s="259"/>
      <c r="CM29" s="259"/>
      <c r="CN29" s="259"/>
      <c r="CO29" s="259" t="s">
        <v>489</v>
      </c>
      <c r="CP29" s="259"/>
      <c r="CQ29" s="259"/>
      <c r="CR29" s="259"/>
      <c r="CS29" s="259"/>
      <c r="CT29" s="259"/>
      <c r="CU29" s="259"/>
    </row>
    <row r="30" spans="1:99" s="1" customFormat="1" ht="36.75" customHeight="1" x14ac:dyDescent="0.2">
      <c r="A30" s="210">
        <v>2</v>
      </c>
      <c r="B30" s="210"/>
      <c r="C30" s="210"/>
      <c r="D30" s="210"/>
      <c r="E30" s="315" t="s">
        <v>505</v>
      </c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6">
        <v>2.0459999999999998</v>
      </c>
      <c r="AE30" s="316"/>
      <c r="AF30" s="316"/>
      <c r="AG30" s="316"/>
      <c r="AH30" s="316"/>
      <c r="AI30" s="316"/>
      <c r="AJ30" s="316"/>
      <c r="AK30" s="316">
        <f>9/1.397</f>
        <v>6.4423765211166781</v>
      </c>
      <c r="AL30" s="316"/>
      <c r="AM30" s="316"/>
      <c r="AN30" s="316"/>
      <c r="AO30" s="316"/>
      <c r="AP30" s="316"/>
      <c r="AQ30" s="316"/>
      <c r="AR30" s="259"/>
      <c r="AS30" s="259"/>
      <c r="AT30" s="259"/>
      <c r="AU30" s="259"/>
      <c r="AV30" s="259"/>
      <c r="AW30" s="259"/>
      <c r="AX30" s="259"/>
      <c r="AY30" s="259"/>
      <c r="AZ30" s="259"/>
      <c r="BA30" s="259"/>
      <c r="BB30" s="259"/>
      <c r="BC30" s="259"/>
      <c r="BD30" s="259"/>
      <c r="BE30" s="259"/>
      <c r="BF30" s="259"/>
      <c r="BG30" s="259"/>
      <c r="BH30" s="259"/>
      <c r="BI30" s="259"/>
      <c r="BJ30" s="259"/>
      <c r="BK30" s="259"/>
      <c r="BL30" s="259"/>
      <c r="BM30" s="259"/>
      <c r="BN30" s="259"/>
      <c r="BO30" s="259"/>
      <c r="BP30" s="259"/>
      <c r="BQ30" s="259"/>
      <c r="BR30" s="259"/>
      <c r="BS30" s="259"/>
      <c r="BT30" s="259" t="s">
        <v>490</v>
      </c>
      <c r="BU30" s="259"/>
      <c r="BV30" s="259"/>
      <c r="BW30" s="259"/>
      <c r="BX30" s="259"/>
      <c r="BY30" s="259"/>
      <c r="BZ30" s="259"/>
      <c r="CA30" s="259"/>
      <c r="CB30" s="259"/>
      <c r="CC30" s="259"/>
      <c r="CD30" s="259"/>
      <c r="CE30" s="259"/>
      <c r="CF30" s="259"/>
      <c r="CG30" s="259"/>
      <c r="CH30" s="259" t="s">
        <v>493</v>
      </c>
      <c r="CI30" s="259"/>
      <c r="CJ30" s="259"/>
      <c r="CK30" s="259"/>
      <c r="CL30" s="259"/>
      <c r="CM30" s="259"/>
      <c r="CN30" s="259"/>
      <c r="CO30" s="259"/>
      <c r="CP30" s="259"/>
      <c r="CQ30" s="259"/>
      <c r="CR30" s="259"/>
      <c r="CS30" s="259"/>
      <c r="CT30" s="259"/>
      <c r="CU30" s="259"/>
    </row>
    <row r="31" spans="1:99" s="1" customFormat="1" ht="35.25" customHeight="1" x14ac:dyDescent="0.2">
      <c r="A31" s="210">
        <v>3</v>
      </c>
      <c r="B31" s="210"/>
      <c r="C31" s="210"/>
      <c r="D31" s="210"/>
      <c r="E31" s="315" t="s">
        <v>506</v>
      </c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259">
        <v>8.85</v>
      </c>
      <c r="AE31" s="259"/>
      <c r="AF31" s="259"/>
      <c r="AG31" s="259"/>
      <c r="AH31" s="259"/>
      <c r="AI31" s="259"/>
      <c r="AJ31" s="259"/>
      <c r="AK31" s="316">
        <f>7/3.51</f>
        <v>1.9943019943019944</v>
      </c>
      <c r="AL31" s="316"/>
      <c r="AM31" s="316"/>
      <c r="AN31" s="316"/>
      <c r="AO31" s="316"/>
      <c r="AP31" s="316"/>
      <c r="AQ31" s="316"/>
      <c r="AR31" s="259"/>
      <c r="AS31" s="259"/>
      <c r="AT31" s="259"/>
      <c r="AU31" s="259"/>
      <c r="AV31" s="259"/>
      <c r="AW31" s="259"/>
      <c r="AX31" s="259"/>
      <c r="AY31" s="259"/>
      <c r="AZ31" s="259"/>
      <c r="BA31" s="259"/>
      <c r="BB31" s="259"/>
      <c r="BC31" s="259"/>
      <c r="BD31" s="259"/>
      <c r="BE31" s="259"/>
      <c r="BF31" s="259"/>
      <c r="BG31" s="259"/>
      <c r="BH31" s="259"/>
      <c r="BI31" s="259"/>
      <c r="BJ31" s="259"/>
      <c r="BK31" s="259"/>
      <c r="BL31" s="259"/>
      <c r="BM31" s="259"/>
      <c r="BN31" s="259"/>
      <c r="BO31" s="259"/>
      <c r="BP31" s="259"/>
      <c r="BQ31" s="259"/>
      <c r="BR31" s="259"/>
      <c r="BS31" s="259"/>
      <c r="BT31" s="259" t="s">
        <v>491</v>
      </c>
      <c r="BU31" s="259"/>
      <c r="BV31" s="259"/>
      <c r="BW31" s="259"/>
      <c r="BX31" s="259"/>
      <c r="BY31" s="259"/>
      <c r="BZ31" s="259"/>
      <c r="CA31" s="259"/>
      <c r="CB31" s="259"/>
      <c r="CC31" s="259"/>
      <c r="CD31" s="259"/>
      <c r="CE31" s="259"/>
      <c r="CF31" s="259"/>
      <c r="CG31" s="259"/>
      <c r="CH31" s="259" t="s">
        <v>494</v>
      </c>
      <c r="CI31" s="259"/>
      <c r="CJ31" s="259"/>
      <c r="CK31" s="259"/>
      <c r="CL31" s="259"/>
      <c r="CM31" s="259"/>
      <c r="CN31" s="259"/>
      <c r="CO31" s="259"/>
      <c r="CP31" s="259"/>
      <c r="CQ31" s="259"/>
      <c r="CR31" s="259"/>
      <c r="CS31" s="259"/>
      <c r="CT31" s="259"/>
      <c r="CU31" s="259"/>
    </row>
    <row r="32" spans="1:99" s="1" customFormat="1" ht="40.5" customHeight="1" x14ac:dyDescent="0.2">
      <c r="A32" s="210">
        <v>4</v>
      </c>
      <c r="B32" s="210"/>
      <c r="C32" s="210"/>
      <c r="D32" s="210"/>
      <c r="E32" s="315" t="s">
        <v>507</v>
      </c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259">
        <v>8.85</v>
      </c>
      <c r="AE32" s="259"/>
      <c r="AF32" s="259"/>
      <c r="AG32" s="259"/>
      <c r="AH32" s="259"/>
      <c r="AI32" s="259"/>
      <c r="AJ32" s="259"/>
      <c r="AK32" s="316">
        <f>3/1.943</f>
        <v>1.5440041173443129</v>
      </c>
      <c r="AL32" s="316"/>
      <c r="AM32" s="316"/>
      <c r="AN32" s="316"/>
      <c r="AO32" s="316"/>
      <c r="AP32" s="316"/>
      <c r="AQ32" s="316"/>
      <c r="AR32" s="259"/>
      <c r="AS32" s="259"/>
      <c r="AT32" s="259"/>
      <c r="AU32" s="259"/>
      <c r="AV32" s="259"/>
      <c r="AW32" s="259"/>
      <c r="AX32" s="259"/>
      <c r="AY32" s="259"/>
      <c r="AZ32" s="259"/>
      <c r="BA32" s="259"/>
      <c r="BB32" s="259"/>
      <c r="BC32" s="259"/>
      <c r="BD32" s="259"/>
      <c r="BE32" s="259"/>
      <c r="BF32" s="259"/>
      <c r="BG32" s="259"/>
      <c r="BH32" s="259"/>
      <c r="BI32" s="259"/>
      <c r="BJ32" s="259"/>
      <c r="BK32" s="259"/>
      <c r="BL32" s="259"/>
      <c r="BM32" s="259"/>
      <c r="BN32" s="259"/>
      <c r="BO32" s="259"/>
      <c r="BP32" s="259"/>
      <c r="BQ32" s="259"/>
      <c r="BR32" s="259"/>
      <c r="BS32" s="259"/>
      <c r="BT32" s="259" t="s">
        <v>492</v>
      </c>
      <c r="BU32" s="259"/>
      <c r="BV32" s="259"/>
      <c r="BW32" s="259"/>
      <c r="BX32" s="259"/>
      <c r="BY32" s="259"/>
      <c r="BZ32" s="259"/>
      <c r="CA32" s="259"/>
      <c r="CB32" s="259"/>
      <c r="CC32" s="259"/>
      <c r="CD32" s="259"/>
      <c r="CE32" s="259"/>
      <c r="CF32" s="259"/>
      <c r="CG32" s="259"/>
      <c r="CH32" s="259" t="s">
        <v>495</v>
      </c>
      <c r="CI32" s="259"/>
      <c r="CJ32" s="259"/>
      <c r="CK32" s="259"/>
      <c r="CL32" s="259"/>
      <c r="CM32" s="259"/>
      <c r="CN32" s="259"/>
      <c r="CO32" s="259"/>
      <c r="CP32" s="259"/>
      <c r="CQ32" s="259"/>
      <c r="CR32" s="259"/>
      <c r="CS32" s="259"/>
      <c r="CT32" s="259"/>
      <c r="CU32" s="259"/>
    </row>
    <row r="33" spans="1:99" s="1" customFormat="1" ht="53.25" customHeight="1" x14ac:dyDescent="0.2">
      <c r="A33" s="210">
        <v>5</v>
      </c>
      <c r="B33" s="210"/>
      <c r="C33" s="210"/>
      <c r="D33" s="210"/>
      <c r="E33" s="315" t="s">
        <v>482</v>
      </c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259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  <c r="AT33" s="259"/>
      <c r="AU33" s="259"/>
      <c r="AV33" s="259"/>
      <c r="AW33" s="259"/>
      <c r="AX33" s="259"/>
      <c r="AY33" s="259"/>
      <c r="AZ33" s="259"/>
      <c r="BA33" s="259"/>
      <c r="BB33" s="259"/>
      <c r="BC33" s="259"/>
      <c r="BD33" s="259"/>
      <c r="BE33" s="259"/>
      <c r="BF33" s="259" t="s">
        <v>496</v>
      </c>
      <c r="BG33" s="259"/>
      <c r="BH33" s="259"/>
      <c r="BI33" s="259"/>
      <c r="BJ33" s="259"/>
      <c r="BK33" s="259"/>
      <c r="BL33" s="259"/>
      <c r="BM33" s="259" t="s">
        <v>497</v>
      </c>
      <c r="BN33" s="259"/>
      <c r="BO33" s="259"/>
      <c r="BP33" s="259"/>
      <c r="BQ33" s="259"/>
      <c r="BR33" s="259"/>
      <c r="BS33" s="259"/>
      <c r="BT33" s="259"/>
      <c r="BU33" s="259"/>
      <c r="BV33" s="259"/>
      <c r="BW33" s="259"/>
      <c r="BX33" s="259"/>
      <c r="BY33" s="259"/>
      <c r="BZ33" s="259"/>
      <c r="CA33" s="259"/>
      <c r="CB33" s="259"/>
      <c r="CC33" s="259"/>
      <c r="CD33" s="259"/>
      <c r="CE33" s="259"/>
      <c r="CF33" s="259"/>
      <c r="CG33" s="259"/>
      <c r="CH33" s="259"/>
      <c r="CI33" s="259"/>
      <c r="CJ33" s="259"/>
      <c r="CK33" s="259"/>
      <c r="CL33" s="259"/>
      <c r="CM33" s="259"/>
      <c r="CN33" s="259"/>
      <c r="CO33" s="259"/>
      <c r="CP33" s="259"/>
      <c r="CQ33" s="259"/>
      <c r="CR33" s="259"/>
      <c r="CS33" s="259"/>
      <c r="CT33" s="259"/>
      <c r="CU33" s="259"/>
    </row>
    <row r="34" spans="1:99" s="1" customFormat="1" ht="30.75" customHeight="1" x14ac:dyDescent="0.2">
      <c r="A34" s="210">
        <v>6</v>
      </c>
      <c r="B34" s="210"/>
      <c r="C34" s="210"/>
      <c r="D34" s="210"/>
      <c r="E34" s="259" t="s">
        <v>483</v>
      </c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259"/>
      <c r="AT34" s="259"/>
      <c r="AU34" s="259"/>
      <c r="AV34" s="259"/>
      <c r="AW34" s="259"/>
      <c r="AX34" s="259"/>
      <c r="AY34" s="259"/>
      <c r="AZ34" s="259"/>
      <c r="BA34" s="259"/>
      <c r="BB34" s="259"/>
      <c r="BC34" s="259"/>
      <c r="BD34" s="259"/>
      <c r="BE34" s="259"/>
      <c r="BF34" s="259" t="s">
        <v>498</v>
      </c>
      <c r="BG34" s="259"/>
      <c r="BH34" s="259"/>
      <c r="BI34" s="259"/>
      <c r="BJ34" s="259"/>
      <c r="BK34" s="259"/>
      <c r="BL34" s="259"/>
      <c r="BM34" s="259" t="s">
        <v>499</v>
      </c>
      <c r="BN34" s="259"/>
      <c r="BO34" s="259"/>
      <c r="BP34" s="259"/>
      <c r="BQ34" s="259"/>
      <c r="BR34" s="259"/>
      <c r="BS34" s="259"/>
      <c r="BT34" s="259"/>
      <c r="BU34" s="259"/>
      <c r="BV34" s="259"/>
      <c r="BW34" s="259"/>
      <c r="BX34" s="259"/>
      <c r="BY34" s="259"/>
      <c r="BZ34" s="259"/>
      <c r="CA34" s="259"/>
      <c r="CB34" s="259"/>
      <c r="CC34" s="259"/>
      <c r="CD34" s="259"/>
      <c r="CE34" s="259"/>
      <c r="CF34" s="259"/>
      <c r="CG34" s="259"/>
      <c r="CH34" s="259"/>
      <c r="CI34" s="259"/>
      <c r="CJ34" s="259"/>
      <c r="CK34" s="259"/>
      <c r="CL34" s="259"/>
      <c r="CM34" s="259"/>
      <c r="CN34" s="259"/>
      <c r="CO34" s="259"/>
      <c r="CP34" s="259"/>
      <c r="CQ34" s="259"/>
      <c r="CR34" s="259"/>
      <c r="CS34" s="259"/>
      <c r="CT34" s="259"/>
      <c r="CU34" s="259"/>
    </row>
    <row r="35" spans="1:99" ht="6" customHeight="1" x14ac:dyDescent="0.25"/>
    <row r="36" spans="1:99" s="1" customFormat="1" ht="12.75" x14ac:dyDescent="0.2">
      <c r="A36" s="30" t="s">
        <v>525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</row>
    <row r="37" spans="1:99" s="1" customFormat="1" ht="12.75" x14ac:dyDescent="0.2">
      <c r="A37" s="17" t="s">
        <v>337</v>
      </c>
    </row>
  </sheetData>
  <mergeCells count="195">
    <mergeCell ref="BM34:BS34"/>
    <mergeCell ref="BT34:BZ34"/>
    <mergeCell ref="CA34:CG34"/>
    <mergeCell ref="CH34:CN34"/>
    <mergeCell ref="CO34:CU34"/>
    <mergeCell ref="CA33:CG33"/>
    <mergeCell ref="CH33:CN33"/>
    <mergeCell ref="CO33:CU33"/>
    <mergeCell ref="A34:D34"/>
    <mergeCell ref="E34:AC34"/>
    <mergeCell ref="AD34:AJ34"/>
    <mergeCell ref="AK34:AQ34"/>
    <mergeCell ref="AR34:AX34"/>
    <mergeCell ref="AY34:BE34"/>
    <mergeCell ref="BF34:BL34"/>
    <mergeCell ref="A32:D32"/>
    <mergeCell ref="E32:AC32"/>
    <mergeCell ref="AD32:AJ32"/>
    <mergeCell ref="AK32:AQ32"/>
    <mergeCell ref="AR32:AX32"/>
    <mergeCell ref="CO32:CU32"/>
    <mergeCell ref="A33:D33"/>
    <mergeCell ref="E33:AC33"/>
    <mergeCell ref="AD33:AJ33"/>
    <mergeCell ref="AK33:AQ33"/>
    <mergeCell ref="AR33:AX33"/>
    <mergeCell ref="AY33:BE33"/>
    <mergeCell ref="BF33:BL33"/>
    <mergeCell ref="BM33:BS33"/>
    <mergeCell ref="BT33:BZ33"/>
    <mergeCell ref="AY32:BE32"/>
    <mergeCell ref="BF32:BL32"/>
    <mergeCell ref="BM32:BS32"/>
    <mergeCell ref="BT32:BZ32"/>
    <mergeCell ref="CA32:CG32"/>
    <mergeCell ref="CH32:CN32"/>
    <mergeCell ref="CA30:CG30"/>
    <mergeCell ref="CH30:CN30"/>
    <mergeCell ref="CO30:CU30"/>
    <mergeCell ref="A31:D31"/>
    <mergeCell ref="E31:AC31"/>
    <mergeCell ref="AD31:AJ31"/>
    <mergeCell ref="AK31:AQ31"/>
    <mergeCell ref="AR31:AX31"/>
    <mergeCell ref="AY31:BE31"/>
    <mergeCell ref="BF31:BL31"/>
    <mergeCell ref="BM31:BS31"/>
    <mergeCell ref="BT31:BZ31"/>
    <mergeCell ref="CA31:CG31"/>
    <mergeCell ref="CH31:CN31"/>
    <mergeCell ref="CO31:CU31"/>
    <mergeCell ref="A30:D30"/>
    <mergeCell ref="E30:AC30"/>
    <mergeCell ref="AD30:AJ30"/>
    <mergeCell ref="AK30:AQ30"/>
    <mergeCell ref="AR30:AX30"/>
    <mergeCell ref="AY30:BE30"/>
    <mergeCell ref="BF30:BL30"/>
    <mergeCell ref="BM30:BS30"/>
    <mergeCell ref="BT30:BZ30"/>
    <mergeCell ref="CA28:CG28"/>
    <mergeCell ref="CH28:CN28"/>
    <mergeCell ref="CO28:CU28"/>
    <mergeCell ref="A29:D29"/>
    <mergeCell ref="E29:AC29"/>
    <mergeCell ref="AD29:AJ29"/>
    <mergeCell ref="AK29:AQ29"/>
    <mergeCell ref="AR29:AX29"/>
    <mergeCell ref="CO29:CU29"/>
    <mergeCell ref="AY29:BE29"/>
    <mergeCell ref="BF29:BL29"/>
    <mergeCell ref="BM29:BS29"/>
    <mergeCell ref="BT29:BZ29"/>
    <mergeCell ref="CA29:CG29"/>
    <mergeCell ref="CH29:CN29"/>
    <mergeCell ref="A28:D28"/>
    <mergeCell ref="E28:AC28"/>
    <mergeCell ref="AD28:AJ28"/>
    <mergeCell ref="AK28:AQ28"/>
    <mergeCell ref="AR28:AX28"/>
    <mergeCell ref="AY28:BE28"/>
    <mergeCell ref="BF28:BL28"/>
    <mergeCell ref="BM28:BS28"/>
    <mergeCell ref="BT28:BZ28"/>
    <mergeCell ref="CH26:CU26"/>
    <mergeCell ref="A27:D27"/>
    <mergeCell ref="E27:AC27"/>
    <mergeCell ref="AD27:AJ27"/>
    <mergeCell ref="AK27:AQ27"/>
    <mergeCell ref="AR27:AX27"/>
    <mergeCell ref="AY27:BE27"/>
    <mergeCell ref="BF27:BL27"/>
    <mergeCell ref="BM27:BS27"/>
    <mergeCell ref="BT27:BZ27"/>
    <mergeCell ref="A26:D26"/>
    <mergeCell ref="E26:AC26"/>
    <mergeCell ref="AD26:AQ26"/>
    <mergeCell ref="AR26:BE26"/>
    <mergeCell ref="BF26:BS26"/>
    <mergeCell ref="BT26:CG26"/>
    <mergeCell ref="CA27:CG27"/>
    <mergeCell ref="CH27:CN27"/>
    <mergeCell ref="CO27:CU27"/>
    <mergeCell ref="CH24:CU24"/>
    <mergeCell ref="A25:D25"/>
    <mergeCell ref="E25:AC25"/>
    <mergeCell ref="AD25:AQ25"/>
    <mergeCell ref="AR25:BE25"/>
    <mergeCell ref="BF25:BS25"/>
    <mergeCell ref="BT25:CG25"/>
    <mergeCell ref="CH25:CU25"/>
    <mergeCell ref="A24:D24"/>
    <mergeCell ref="E24:AC24"/>
    <mergeCell ref="AD24:AQ24"/>
    <mergeCell ref="AR24:BE24"/>
    <mergeCell ref="BF24:BS24"/>
    <mergeCell ref="BT24:CG24"/>
    <mergeCell ref="CH22:CU22"/>
    <mergeCell ref="A23:D23"/>
    <mergeCell ref="E23:AC23"/>
    <mergeCell ref="AD23:AQ23"/>
    <mergeCell ref="AR23:BE23"/>
    <mergeCell ref="BF23:BS23"/>
    <mergeCell ref="BT23:CG23"/>
    <mergeCell ref="CH23:CU23"/>
    <mergeCell ref="A22:D22"/>
    <mergeCell ref="E22:AC22"/>
    <mergeCell ref="AD22:AQ22"/>
    <mergeCell ref="AR22:BE22"/>
    <mergeCell ref="BF22:BS22"/>
    <mergeCell ref="BT22:CG22"/>
    <mergeCell ref="CH20:CU20"/>
    <mergeCell ref="A21:D21"/>
    <mergeCell ref="E21:AC21"/>
    <mergeCell ref="AD21:AQ21"/>
    <mergeCell ref="AR21:BE21"/>
    <mergeCell ref="BF21:BS21"/>
    <mergeCell ref="BT21:CG21"/>
    <mergeCell ref="CH21:CU21"/>
    <mergeCell ref="A20:D20"/>
    <mergeCell ref="E20:AC20"/>
    <mergeCell ref="AD20:AQ20"/>
    <mergeCell ref="AR20:BE20"/>
    <mergeCell ref="BF20:BS20"/>
    <mergeCell ref="BT20:CG20"/>
    <mergeCell ref="CH18:CU18"/>
    <mergeCell ref="A19:D19"/>
    <mergeCell ref="E19:AC19"/>
    <mergeCell ref="AD19:AQ19"/>
    <mergeCell ref="AR19:BE19"/>
    <mergeCell ref="BF19:BS19"/>
    <mergeCell ref="BT19:CG19"/>
    <mergeCell ref="CH19:CU19"/>
    <mergeCell ref="A18:D18"/>
    <mergeCell ref="E18:AC18"/>
    <mergeCell ref="AD18:AQ18"/>
    <mergeCell ref="AR18:BE18"/>
    <mergeCell ref="BF18:BS18"/>
    <mergeCell ref="BT18:CG18"/>
    <mergeCell ref="CH16:CU16"/>
    <mergeCell ref="A17:D17"/>
    <mergeCell ref="E17:AC17"/>
    <mergeCell ref="AD17:AQ17"/>
    <mergeCell ref="AR17:BE17"/>
    <mergeCell ref="BF17:BS17"/>
    <mergeCell ref="BT17:CG17"/>
    <mergeCell ref="CH17:CU17"/>
    <mergeCell ref="A16:D16"/>
    <mergeCell ref="E16:AC16"/>
    <mergeCell ref="AD16:AQ16"/>
    <mergeCell ref="AR16:BE16"/>
    <mergeCell ref="BF16:BS16"/>
    <mergeCell ref="BT16:CG16"/>
    <mergeCell ref="A15:D15"/>
    <mergeCell ref="E15:AC15"/>
    <mergeCell ref="AD15:AQ15"/>
    <mergeCell ref="AR15:BE15"/>
    <mergeCell ref="BF15:BS15"/>
    <mergeCell ref="BT15:CG15"/>
    <mergeCell ref="CH15:CU15"/>
    <mergeCell ref="A14:D14"/>
    <mergeCell ref="E14:AC14"/>
    <mergeCell ref="AD14:AQ14"/>
    <mergeCell ref="AR14:BE14"/>
    <mergeCell ref="BF14:BS14"/>
    <mergeCell ref="BT14:CG14"/>
    <mergeCell ref="A8:CU8"/>
    <mergeCell ref="A9:CU9"/>
    <mergeCell ref="M10:CI10"/>
    <mergeCell ref="M11:CI11"/>
    <mergeCell ref="A13:D13"/>
    <mergeCell ref="E13:AC13"/>
    <mergeCell ref="AD13:BE13"/>
    <mergeCell ref="BF13:CU13"/>
    <mergeCell ref="CH14:CU14"/>
  </mergeCells>
  <pageMargins left="1.1811023622047245" right="0.39370078740157483" top="0.78740157480314965" bottom="0.39370078740157483" header="0.27559055118110237" footer="0.27559055118110237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форма 1 ип</vt:lpstr>
      <vt:lpstr>форма 2 ип</vt:lpstr>
      <vt:lpstr>форма 3 ип</vt:lpstr>
      <vt:lpstr>форма 4 ип </vt:lpstr>
      <vt:lpstr>форма 5 ип</vt:lpstr>
      <vt:lpstr>форма 6.1 ип</vt:lpstr>
      <vt:lpstr>форма 6.2 ип</vt:lpstr>
      <vt:lpstr>'форма 2 ип'!Заголовки_для_печати</vt:lpstr>
      <vt:lpstr>'форма 5 ип'!Заголовки_для_печати</vt:lpstr>
      <vt:lpstr>'форма 4 ип '!Область_печати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 koksharova</dc:creator>
  <cp:lastModifiedBy>Сергей Петрович Кравцов</cp:lastModifiedBy>
  <cp:lastPrinted>2023-12-21T13:27:20Z</cp:lastPrinted>
  <dcterms:created xsi:type="dcterms:W3CDTF">2004-09-19T06:34:55Z</dcterms:created>
  <dcterms:modified xsi:type="dcterms:W3CDTF">2023-12-21T13:27:23Z</dcterms:modified>
</cp:coreProperties>
</file>